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/>
  <mc:AlternateContent xmlns:mc="http://schemas.openxmlformats.org/markup-compatibility/2006">
    <mc:Choice Requires="x15">
      <x15ac:absPath xmlns:x15ac="http://schemas.microsoft.com/office/spreadsheetml/2010/11/ac" url="Y:\ПК ТиС\КОММЕРЦИЯ\Торговая политика 2026\Прайс\Прайсы без НДС\"/>
    </mc:Choice>
  </mc:AlternateContent>
  <xr:revisionPtr revIDLastSave="0" documentId="13_ncr:1_{BD01A908-2F68-4642-AE7A-D433E8F7DAB2}" xr6:coauthVersionLast="47" xr6:coauthVersionMax="47" xr10:uidLastSave="{00000000-0000-0000-0000-000000000000}"/>
  <bookViews>
    <workbookView xWindow="28680" yWindow="45" windowWidth="29040" windowHeight="15840" tabRatio="503" xr2:uid="{00000000-000D-0000-FFFF-FFFF00000000}"/>
  </bookViews>
  <sheets>
    <sheet name="Прайс-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1" i="1" l="1"/>
  <c r="Q20" i="1"/>
  <c r="Q19" i="1"/>
  <c r="Q18" i="1"/>
  <c r="Q17" i="1"/>
  <c r="Q16" i="1"/>
  <c r="Q15" i="1"/>
  <c r="Q14" i="1"/>
  <c r="Q13" i="1"/>
  <c r="Q12" i="1"/>
  <c r="Q70" i="1" l="1"/>
  <c r="R70" i="1"/>
  <c r="Q71" i="1"/>
  <c r="R71" i="1"/>
  <c r="Q72" i="1"/>
  <c r="R72" i="1"/>
  <c r="Q73" i="1"/>
  <c r="R73" i="1"/>
  <c r="Q74" i="1"/>
  <c r="R74" i="1"/>
  <c r="Q75" i="1"/>
  <c r="R75" i="1"/>
  <c r="Q76" i="1"/>
  <c r="R76" i="1"/>
  <c r="Q77" i="1"/>
  <c r="R77" i="1"/>
  <c r="Q78" i="1"/>
  <c r="R78" i="1"/>
  <c r="Q79" i="1"/>
  <c r="R79" i="1"/>
  <c r="Q80" i="1"/>
  <c r="R80" i="1"/>
  <c r="T108" i="1"/>
  <c r="S108" i="1"/>
  <c r="R108" i="1"/>
  <c r="Q108" i="1"/>
  <c r="S107" i="1"/>
  <c r="R107" i="1"/>
  <c r="Q107" i="1"/>
  <c r="T106" i="1"/>
  <c r="S106" i="1"/>
  <c r="T105" i="1"/>
  <c r="S105" i="1"/>
  <c r="R105" i="1"/>
  <c r="Q105" i="1"/>
  <c r="S104" i="1"/>
  <c r="R104" i="1"/>
  <c r="Q104" i="1"/>
  <c r="S103" i="1"/>
  <c r="R103" i="1"/>
  <c r="Q103" i="1"/>
  <c r="S102" i="1"/>
  <c r="R102" i="1"/>
  <c r="Q102" i="1"/>
  <c r="S101" i="1"/>
  <c r="R101" i="1"/>
  <c r="Q101" i="1"/>
  <c r="S100" i="1"/>
  <c r="Q92" i="1"/>
  <c r="Q91" i="1"/>
  <c r="S90" i="1"/>
  <c r="Q89" i="1"/>
  <c r="Q88" i="1"/>
  <c r="Q87" i="1"/>
  <c r="Q86" i="1"/>
  <c r="Q85" i="1"/>
  <c r="R69" i="1"/>
  <c r="Q69" i="1"/>
  <c r="R68" i="1"/>
  <c r="Q68" i="1"/>
  <c r="Q62" i="1"/>
  <c r="Q61" i="1"/>
  <c r="Q60" i="1"/>
  <c r="Q59" i="1"/>
  <c r="Q58" i="1"/>
  <c r="Q57" i="1"/>
  <c r="W52" i="1"/>
  <c r="V52" i="1"/>
  <c r="U52" i="1"/>
  <c r="T52" i="1"/>
  <c r="S52" i="1"/>
  <c r="R52" i="1"/>
  <c r="Q52" i="1"/>
  <c r="R47" i="1"/>
  <c r="Q47" i="1"/>
  <c r="R40" i="1"/>
  <c r="Q40" i="1"/>
  <c r="R39" i="1"/>
  <c r="Q39" i="1"/>
  <c r="R38" i="1"/>
  <c r="Q38" i="1"/>
  <c r="R37" i="1"/>
  <c r="Q37" i="1"/>
  <c r="R36" i="1"/>
  <c r="Q36" i="1"/>
  <c r="R35" i="1"/>
  <c r="Q35" i="1"/>
  <c r="R34" i="1"/>
  <c r="Q34" i="1"/>
  <c r="R33" i="1"/>
  <c r="Q33" i="1"/>
  <c r="R32" i="1"/>
  <c r="Q32" i="1"/>
  <c r="R31" i="1"/>
  <c r="Q31" i="1"/>
  <c r="R30" i="1"/>
  <c r="Q30" i="1"/>
  <c r="R29" i="1"/>
  <c r="Q29" i="1"/>
  <c r="R28" i="1"/>
  <c r="Q28" i="1"/>
  <c r="R27" i="1"/>
  <c r="Q27" i="1"/>
  <c r="R46" i="1" l="1"/>
  <c r="Q46" i="1"/>
  <c r="R45" i="1"/>
  <c r="Q45" i="1"/>
  <c r="T95" i="1" l="1"/>
  <c r="S95" i="1"/>
  <c r="R95" i="1"/>
  <c r="Q95" i="1"/>
  <c r="Q94" i="1"/>
  <c r="Q93" i="1"/>
</calcChain>
</file>

<file path=xl/sharedStrings.xml><?xml version="1.0" encoding="utf-8"?>
<sst xmlns="http://schemas.openxmlformats.org/spreadsheetml/2006/main" count="212" uniqueCount="139">
  <si>
    <t>Размер скидки</t>
  </si>
  <si>
    <t>-</t>
  </si>
  <si>
    <t>115/200</t>
  </si>
  <si>
    <t>150/210</t>
  </si>
  <si>
    <t>100/115</t>
  </si>
  <si>
    <t>110/115</t>
  </si>
  <si>
    <t>115/120</t>
  </si>
  <si>
    <t>120/150</t>
  </si>
  <si>
    <t>130/150</t>
  </si>
  <si>
    <t>140/150</t>
  </si>
  <si>
    <t>150/160</t>
  </si>
  <si>
    <t>Наименование / Диаметр</t>
  </si>
  <si>
    <t>Наименование/ Цена</t>
  </si>
  <si>
    <t>Штанга регулируемая 150-300 мм</t>
  </si>
  <si>
    <t>Штанга регулируемая 380-700 мм</t>
  </si>
  <si>
    <t>Наименование/ Диаметр</t>
  </si>
  <si>
    <t>Хомут штанги регулируемой ХШР 430 0,8</t>
  </si>
  <si>
    <t>Штанга регулируемая 150-300 мм  MC Black (t краски &lt; 200°С)</t>
  </si>
  <si>
    <t>Штанга регулируемая 380-700 мм MC Black (t краски &lt; 200°С)</t>
  </si>
  <si>
    <t>Хомут штанги регулируемой ХШР 430 0,8 MC Black (t краски &lt; 200°С)</t>
  </si>
  <si>
    <t>Переход Моно П-П (430-0.8) MC Black  (t краски &lt; 600°С)</t>
  </si>
  <si>
    <t>Переход Моно П-М (430-0.8) MC Black  (t краски &lt; 600°С)</t>
  </si>
  <si>
    <t>Переход Моно П-П (430-0.8)</t>
  </si>
  <si>
    <t>Переход Моно П-М (430-0.8)</t>
  </si>
  <si>
    <t>Комплект уголков хомута растяжки (t краски &lt; 200°С)</t>
  </si>
  <si>
    <t>Проход перекрытия универсальный утепленный ППУ-У 590х590 (t &lt; 200°С)</t>
  </si>
  <si>
    <t>Комплект уголков хомута растяжки (t &lt; 200°С)</t>
  </si>
  <si>
    <t xml:space="preserve">Наименование </t>
  </si>
  <si>
    <t>Цена</t>
  </si>
  <si>
    <t>Цена в руб. без НДС за шт.</t>
  </si>
  <si>
    <t>Дефлектор ДМ-Р (430-0,5) Чёрный (t &lt; 600°С)</t>
  </si>
  <si>
    <t>Зонт ЗМ-Р (430-0,5) Чёрный  (t &lt; 600°С)</t>
  </si>
  <si>
    <t>Отвод 45 OM-Р (430-0,8) Чёрный  (t &lt; 600°С)</t>
  </si>
  <si>
    <t>Отвод 87 OM-Р (430-0,8) Чёрный  (t &lt; 600°С)</t>
  </si>
  <si>
    <t>Площадка монтажная Моно ПММ-Р (430-0,8) Чёрный  (t &lt; 600°С)</t>
  </si>
  <si>
    <t>Тройник 87 ТРМ(М)-Р (430-0,8) Чёрный (t &lt; 600°С)</t>
  </si>
  <si>
    <t>Труба L1000 ТМ-Р (430-0,8) Чёрный  (t &lt; 600°С)</t>
  </si>
  <si>
    <t>Труба L500 ТМ-Р (430-0,8) Чёрный  (t &lt; 600°С)</t>
  </si>
  <si>
    <t>Труба L250 ТМ-Р (430-0,8) Чёрный  (t &lt; 600°С)</t>
  </si>
  <si>
    <t>Шибер ШМ(М)-Р (430-0,8) Чёрный  (t &lt; 600°С)</t>
  </si>
  <si>
    <t>Шибер-задвижка (430-0,8) Чёрный  (t &lt; 600°С)</t>
  </si>
  <si>
    <t>Заглушка ревизии Моно (430-0,5) Чёрный  (t &lt; 600°С)</t>
  </si>
  <si>
    <t>Конденсатоотвод Моно (430-0,5) Чёрный  (t &lt; 600°С)</t>
  </si>
  <si>
    <t>Адаптер Моно М-М (430-0.8) Чёрный  (t &lt; 600°С)</t>
  </si>
  <si>
    <t>Переход  Моно/Термо ПМТ-Р (430-0,8/430) Чёрный  (t &lt; 600°С)</t>
  </si>
  <si>
    <t>Адаптер переход Моно М-М (430-0.8) Чёрный  (t &lt; 600°С)</t>
  </si>
  <si>
    <t>Бак-ватерпасс D180 Чёрный  (t &lt; 200°С)</t>
  </si>
  <si>
    <t>Бак печной ТиС Стандарт 55, D115/115 (304) Чёрный  (t &lt;°600 С)</t>
  </si>
  <si>
    <t>ППШ-М Пароперегреватель трубный D115/115 (430) Чёрный  (t &lt; 600°С)</t>
  </si>
  <si>
    <t>ППШ-М Пароперегреватель трубный D115/115 (304) Чёрный  (t &lt; 600°С)</t>
  </si>
  <si>
    <t>Бак печной овальный ТиС Стандарт 50, D115/115 (304) Чёрный  (t &lt;°600 С)</t>
  </si>
  <si>
    <t>Титан 8, (S -12 дм2), D115/115 (304) Чёрный  (t &lt; 600°С)</t>
  </si>
  <si>
    <t>Зонт-Конус Термо (430-0,5/430) Чёрный  (t &lt; 600°С)</t>
  </si>
  <si>
    <t>Конус Термо КТ-Р (430-0,5/430) Чёрный  (t &lt; 600°С)</t>
  </si>
  <si>
    <t>Отвод Термо 45* ОТ-Р (430-0,8/430) Чёрный (t &lt; 200°С)</t>
  </si>
  <si>
    <t>Отвод Термо 87* ОТ-Р (430-0,8/430) Чёрный (t &lt; 200°С)</t>
  </si>
  <si>
    <t>Площадка монтажная Термо ПМТ-Р (430-0,8/430) Чёрный (t &lt; 200°С)</t>
  </si>
  <si>
    <t>Тройник Термо 45* TРT-Р (430-0,8/430) Чёрный (t &lt; 200°С)</t>
  </si>
  <si>
    <t>Тройник Термо 87*  TРT-Р  (430-0,8/430) Чёрный (t &lt; 200°С)</t>
  </si>
  <si>
    <t>Труба Термо L1000 ТТ-Р (430-0,8/430) Чёрный (t &lt; 200°С)</t>
  </si>
  <si>
    <t>Труба Термо L500 ТТ-Р (430-0,8/430) Чёрный (t &lt; 200°С)</t>
  </si>
  <si>
    <t>Труба Термо L250 ТТ-Р (430-0,8/430) Чёрный (t &lt; 200°С)</t>
  </si>
  <si>
    <t>Шибер - переход Моно-Термо ШПМТ-Р (430-0,8/430) Чёрный  (t краски &lt; 600°С)</t>
  </si>
  <si>
    <t>Заглушка ревизии Термо-Р (по наруж. диаметру) (430-0,5) Чёрный  (t &lt; 600°С)</t>
  </si>
  <si>
    <t>Конденсатоотвод Термо-Р (по наруж. диаметру) (430-0,5) Чёрный  (t &lt; 600°С)</t>
  </si>
  <si>
    <t>Крепление основное ККО 300 Чёрный (t &lt; 200°С)</t>
  </si>
  <si>
    <t>Крепление основное ККО 350 Чёрный (t &lt; 200°С)</t>
  </si>
  <si>
    <t>Крепление основное ККО 500 Чёрный (t &lt; 200°С)</t>
  </si>
  <si>
    <t>Крепление основное ККО 650 Чёрный (t &lt; 200°С)</t>
  </si>
  <si>
    <t>Крепление регулируемое 700 (весовая нагрузка 50 кг.) Чёрный (t &lt; 200°С)</t>
  </si>
  <si>
    <t>Крепление универсальное КУ Чёрный (t &lt; 200°С)</t>
  </si>
  <si>
    <t>Крепление подвес 350 Чёрный (t краски &lt; 200°С)</t>
  </si>
  <si>
    <t>Крепление подвес 700 Чёрный (t краски &lt; 200°С)</t>
  </si>
  <si>
    <t>Проход перекрытия универсальный ППУ - Р 500х500 Чёрный (t &lt; 200°С)</t>
  </si>
  <si>
    <t>Штанга хомута растяжки L-1000 мм  Чёрный (t &lt; 200°С)</t>
  </si>
  <si>
    <t>Хомут растяжки Чёрный (t &lt; 200°С)</t>
  </si>
  <si>
    <t>Хомут трубный на болте Чёрный (t &lt; 600°С)</t>
  </si>
  <si>
    <t>Хомут трубный на болте Чёрный (t &lt; 200°С)</t>
  </si>
  <si>
    <t>Лист потолочный универсальный ЛПУ - Р 500*500 мм Чёрный  (t &lt; 200°С)</t>
  </si>
  <si>
    <t>Фартук Чёрный  (t краски &lt; 200°С)</t>
  </si>
  <si>
    <t>Дефлектор ДМ-Р (430-0,5) Чёрный (t краски &lt; 600°С)</t>
  </si>
  <si>
    <t>Зонт ЗМ-Р (430-0,5) Чёрный  (t краски &lt; 600°С)</t>
  </si>
  <si>
    <t>Отвод 45 OM-Р (430-0,8) Чёрный  (t краски &lt; 600°С)</t>
  </si>
  <si>
    <t>Отвод 87 OM-Р (430-0,8) Чёрный  (t краски &lt; 600°С)</t>
  </si>
  <si>
    <t>Площадка монтажная Моно ПММ-Р (430-0,8) Чёрный  (t краски &lt; 600°С)</t>
  </si>
  <si>
    <t>Тройник 87 ТРМ(М)-Р (430-0,8) Чёрный (t краски &lt; 600°С)</t>
  </si>
  <si>
    <t>Труба L1000 ТМ-Р (430-0,8) Чёрный  (t краски &lt; 600°С)</t>
  </si>
  <si>
    <t>Труба L500 ТМ-Р (430-0,8) Чёрный  (t краски &lt; 600°С)</t>
  </si>
  <si>
    <t>Труба L250 ТМ-Р (430-0,8) Чёрный  (t краски &lt; 600°С)</t>
  </si>
  <si>
    <t>Шибер ШМ(М)-Р (430-0,8) Чёрный  (t краски &lt; 600°С)</t>
  </si>
  <si>
    <t>Шибер-задвижка (430-0,8) Чёрный  (t краски &lt; 600°С)</t>
  </si>
  <si>
    <t>Заглушка ревизии Моно (430-0,5) Чёрный  (t краски &lt; 600°С)</t>
  </si>
  <si>
    <t>Конденсатоотвод Моно (430-0,5) Чёрный  (t краски &lt; 600°С)</t>
  </si>
  <si>
    <t>Адаптер Моно М-М (430-0.8) Чёрный  (t краски &lt; 600°С)</t>
  </si>
  <si>
    <t>Переход  Моно/Термо ПМТ-Р (430-0,8/430) Чёрный  (t краски &lt; 600°С)</t>
  </si>
  <si>
    <t>Адаптер переход Моно М-М (430-0.8) Чёрный  (t краски &lt; 600°С)</t>
  </si>
  <si>
    <t>Зонт-Конус Термо (430-0,5/430) Чёрный  (t краски &lt; 600°С)</t>
  </si>
  <si>
    <t>Конус Термо КТ-Р (430-0,5/430) Чёрный  (t краски &lt; 600°С)</t>
  </si>
  <si>
    <t>Отвод Термо 45* ОТ-Р (430-0,8/430) Чёрный (t краски &lt; 200°С)</t>
  </si>
  <si>
    <t>Отвод Термо 87* ОТ-Р (430-0,8/430) Чёрный (t краски &lt; 200°С)</t>
  </si>
  <si>
    <t>Площадка монтажная Термо ПМТ-Р (430-0,8/430) Чёрный (t краски &lt; 200°С)</t>
  </si>
  <si>
    <t>Тройник Термо 45* TРT-Р (430-0,8/430) Чёрный (t краски &lt; 200°С)</t>
  </si>
  <si>
    <t>Тройник Термо 87*  TРT-Р  (430-0,8/430) Чёрный (t краски &lt; 200°С)</t>
  </si>
  <si>
    <t>Труба Термо L1000 ТТ-Р (430-0,8/430) Чёрный (t краски &lt; 200°С)</t>
  </si>
  <si>
    <t>Труба Термо L500 ТТ-Р (430-0,8/430) Чёрный (t краски &lt; 200°С)</t>
  </si>
  <si>
    <t>Труба Термо L250 ТТ-Р (430-0,8/430) Чёрный (t краски &lt; 200°С)</t>
  </si>
  <si>
    <t>Заглушка ревизии Термо-Р (по наруж. диаметру) (430-0,5) Чёрный  (t краски &lt; 600°С)</t>
  </si>
  <si>
    <t>Конденсатоотвод Термо-Р (по наруж. диаметру) (430-0,5) Чёрный  (t краски &lt; 600°С)</t>
  </si>
  <si>
    <t>Крепление основное ККО 300 Чёрный (t краски &lt; 200°С)</t>
  </si>
  <si>
    <t>Крепление основное ККО 350 Чёрный (t краски &lt; 200°С)</t>
  </si>
  <si>
    <t>Крепление основное ККО 500 Чёрный (t краски &lt; 200°С)</t>
  </si>
  <si>
    <t>Крепление основное ККО 650 Чёрный (t краски &lt; 200°С)</t>
  </si>
  <si>
    <t>Крепление регулируемое 700 (весовая нагрузка 50 кг.) Чёрный (t краски &lt; 200°С)</t>
  </si>
  <si>
    <t>Крепление универсальное КУ Чёрный (t краски &lt; 200°С)</t>
  </si>
  <si>
    <t>Проход перекрытия универсальный ППУ - Р 500х500 Чёрный (t краски &lt; 200°С)</t>
  </si>
  <si>
    <t>Штанга хомута растяжки L-1000 мм  Чёрный (t краски &lt; 200°С)</t>
  </si>
  <si>
    <t>Хомут растяжки Чёрный (t краски &lt; 200°С)</t>
  </si>
  <si>
    <t>Хомут трубный на болте Чёрный (t краски &lt; 600°С)</t>
  </si>
  <si>
    <t>Хомут трубный на болте Чёрный (t краски &lt; 200°С)</t>
  </si>
  <si>
    <t>Лист потолочный универсальный ЛПУ - Р 500*500 мм Чёрный  (t краски &lt; 200°С)</t>
  </si>
  <si>
    <t>Бак-ватерпасс D180 Чёрный  (t краски &lt; 200°С)</t>
  </si>
  <si>
    <t>Бак печной ТиС Стандарт 55, D115/115 (304) Чёрный  (t краски &lt;°600 С)</t>
  </si>
  <si>
    <t>ППШ-М Пароперегреватель трубный D115/115 (430) Чёрный  (t краски &lt; 600°С)</t>
  </si>
  <si>
    <t>ППШ-М Пароперегреватель трубный D115/115 (304) Чёрный  (t краски &lt; 600°С)</t>
  </si>
  <si>
    <t>Бак печной овальный ТиС Стандарт 50, D115/115 (304) Чёрный  (t краски &lt;°600 С)</t>
  </si>
  <si>
    <t>Титан 8, (S -12 дм2), D115/115 (304) Чёрный  (t краски &lt; 600°С)</t>
  </si>
  <si>
    <t>Проход перекрытия универсальный утепленный ППУ-У 590х590 (t краски &lt; 200°С)</t>
  </si>
  <si>
    <t>УПШ, 3-контурный ТермоВент (AISI 304)</t>
  </si>
  <si>
    <t>115/150/210 (260)</t>
  </si>
  <si>
    <t>УПШ ТермоВент  L1000 304-0,8/430 Чёрный (t &lt; 600°С)</t>
  </si>
  <si>
    <t>УПШ-Б ТермоВент  L1000 304-0,8/430 Чёрный (t &lt; 600°С)</t>
  </si>
  <si>
    <t>Труба ТермоВент L1000 304-0,8/430 Чёрный (t &lt; 200°С)</t>
  </si>
  <si>
    <t>Труба ТермоВент L500 304-0,8/430 Чёрный (t &lt; 200°С)</t>
  </si>
  <si>
    <t>Оголовок ТермоВент 304-0,5/430 Чёрный (t &lt; 600°С)</t>
  </si>
  <si>
    <t>Отвод 45* ТермоВент 304-0,8/430 Чёрный (t &lt; 200°С)</t>
  </si>
  <si>
    <t>Проход перекрытия универсальный утепленный ППУ-У 590х590 (D 220-260) Чёрный (t &lt; 200°С)</t>
  </si>
  <si>
    <t>Хомут трубный на болте-ФР (430) (D 210, D240) Чёрный (t &lt; 200°С)</t>
  </si>
  <si>
    <t>Фартук (D 260, D280) Чёрный (t &lt; 200°С)</t>
  </si>
  <si>
    <t>УПШ ТермоВент  L1000 430-0,8/430 Чёрный (t &lt; 600°С)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</si>
</sst>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4"/>
      <color theme="9" tint="-0.249977111117893"/>
      <name val="Arial"/>
      <family val="2"/>
      <charset val="204"/>
    </font>
    <font>
      <b/>
      <sz val="16"/>
      <color theme="0"/>
      <name val="Arial"/>
      <family val="2"/>
      <charset val="204"/>
    </font>
    <font>
      <b/>
      <sz val="18"/>
      <name val="Arial"/>
      <family val="2"/>
      <charset val="204"/>
    </font>
    <font>
      <sz val="18"/>
      <name val="Arial"/>
      <family val="2"/>
      <charset val="204"/>
    </font>
    <font>
      <b/>
      <sz val="20"/>
      <name val="Arial"/>
      <family val="2"/>
      <charset val="204"/>
    </font>
    <font>
      <b/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b/>
      <sz val="16"/>
      <name val="Arial"/>
      <family val="2"/>
      <charset val="204"/>
    </font>
    <font>
      <b/>
      <sz val="14"/>
      <name val="Arial"/>
      <family val="2"/>
      <charset val="204"/>
    </font>
    <font>
      <i/>
      <sz val="12"/>
      <color rgb="FFFF000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8"/>
      <name val="Arial"/>
      <family val="2"/>
    </font>
    <font>
      <sz val="1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0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1"/>
      <color indexed="9"/>
      <name val="Arial"/>
      <family val="2"/>
      <charset val="204"/>
    </font>
    <font>
      <b/>
      <sz val="12"/>
      <color indexed="8"/>
      <name val="Arial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A0A0A4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FFFFFF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1423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65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9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2">
    <xf numFmtId="0" fontId="0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" fillId="0" borderId="0"/>
    <xf numFmtId="0" fontId="1" fillId="0" borderId="0"/>
    <xf numFmtId="0" fontId="19" fillId="0" borderId="0"/>
    <xf numFmtId="0" fontId="19" fillId="0" borderId="0"/>
  </cellStyleXfs>
  <cellXfs count="279">
    <xf numFmtId="0" fontId="0" fillId="0" borderId="0" xfId="0"/>
    <xf numFmtId="0" fontId="3" fillId="2" borderId="0" xfId="2" applyFill="1" applyProtection="1">
      <protection hidden="1"/>
    </xf>
    <xf numFmtId="0" fontId="5" fillId="2" borderId="0" xfId="2" applyFont="1" applyFill="1" applyAlignment="1" applyProtection="1">
      <alignment horizontal="right"/>
      <protection hidden="1"/>
    </xf>
    <xf numFmtId="0" fontId="3" fillId="2" borderId="0" xfId="2" applyFill="1" applyAlignment="1" applyProtection="1">
      <alignment horizontal="center" vertical="center"/>
      <protection hidden="1"/>
    </xf>
    <xf numFmtId="9" fontId="6" fillId="3" borderId="0" xfId="3" applyFont="1" applyFill="1" applyAlignment="1" applyProtection="1">
      <alignment horizontal="center"/>
      <protection locked="0" hidden="1"/>
    </xf>
    <xf numFmtId="0" fontId="0" fillId="0" borderId="0" xfId="0" applyProtection="1">
      <protection hidden="1"/>
    </xf>
    <xf numFmtId="0" fontId="4" fillId="2" borderId="0" xfId="4" applyFont="1" applyFill="1" applyAlignment="1" applyProtection="1">
      <alignment vertical="center"/>
      <protection hidden="1"/>
    </xf>
    <xf numFmtId="0" fontId="4" fillId="2" borderId="0" xfId="4" applyFont="1" applyFill="1" applyAlignment="1" applyProtection="1">
      <alignment horizontal="center" vertical="center"/>
      <protection hidden="1"/>
    </xf>
    <xf numFmtId="0" fontId="7" fillId="2" borderId="0" xfId="5" applyFont="1" applyFill="1" applyAlignment="1" applyProtection="1">
      <alignment vertical="center" wrapText="1"/>
      <protection hidden="1"/>
    </xf>
    <xf numFmtId="0" fontId="8" fillId="2" borderId="0" xfId="2" applyFont="1" applyFill="1" applyAlignment="1" applyProtection="1">
      <alignment vertical="center"/>
      <protection hidden="1"/>
    </xf>
    <xf numFmtId="0" fontId="9" fillId="2" borderId="0" xfId="5" applyFont="1" applyFill="1" applyAlignment="1" applyProtection="1">
      <alignment horizontal="center" vertical="center" wrapText="1"/>
      <protection hidden="1"/>
    </xf>
    <xf numFmtId="0" fontId="10" fillId="2" borderId="0" xfId="2" applyFont="1" applyFill="1" applyAlignment="1" applyProtection="1">
      <alignment horizontal="center" vertical="center"/>
      <protection hidden="1"/>
    </xf>
    <xf numFmtId="0" fontId="10" fillId="2" borderId="0" xfId="2" applyFont="1" applyFill="1" applyAlignment="1" applyProtection="1">
      <alignment vertical="center"/>
      <protection hidden="1"/>
    </xf>
    <xf numFmtId="0" fontId="11" fillId="2" borderId="0" xfId="6" applyFill="1" applyAlignment="1" applyProtection="1">
      <alignment vertical="center"/>
      <protection hidden="1"/>
    </xf>
    <xf numFmtId="0" fontId="12" fillId="2" borderId="0" xfId="6" applyFont="1" applyFill="1" applyAlignment="1" applyProtection="1">
      <alignment horizontal="center" vertical="center"/>
      <protection hidden="1"/>
    </xf>
    <xf numFmtId="0" fontId="13" fillId="2" borderId="0" xfId="4" applyFont="1" applyFill="1" applyAlignment="1" applyProtection="1">
      <alignment horizontal="center" vertical="center"/>
      <protection hidden="1"/>
    </xf>
    <xf numFmtId="0" fontId="10" fillId="2" borderId="0" xfId="2" applyFont="1" applyFill="1" applyAlignment="1" applyProtection="1">
      <alignment horizontal="center" vertical="center" wrapText="1"/>
      <protection hidden="1"/>
    </xf>
    <xf numFmtId="0" fontId="10" fillId="2" borderId="0" xfId="2" applyFont="1" applyFill="1" applyAlignment="1" applyProtection="1">
      <alignment vertical="center" wrapText="1"/>
      <protection hidden="1"/>
    </xf>
    <xf numFmtId="0" fontId="3" fillId="2" borderId="0" xfId="2" applyFill="1" applyAlignment="1" applyProtection="1">
      <alignment vertical="center"/>
      <protection hidden="1"/>
    </xf>
    <xf numFmtId="0" fontId="14" fillId="2" borderId="0" xfId="5" applyFont="1" applyFill="1" applyAlignment="1" applyProtection="1">
      <alignment horizontal="center" vertical="center"/>
      <protection hidden="1"/>
    </xf>
    <xf numFmtId="0" fontId="15" fillId="2" borderId="0" xfId="4" applyFont="1" applyFill="1" applyAlignment="1" applyProtection="1">
      <alignment horizontal="center" vertical="center"/>
      <protection hidden="1"/>
    </xf>
    <xf numFmtId="0" fontId="17" fillId="2" borderId="0" xfId="2" applyFont="1" applyFill="1" applyProtection="1">
      <protection hidden="1"/>
    </xf>
    <xf numFmtId="0" fontId="16" fillId="6" borderId="24" xfId="0" applyFont="1" applyFill="1" applyBorder="1" applyAlignment="1" applyProtection="1">
      <alignment horizontal="left" vertical="center"/>
      <protection hidden="1"/>
    </xf>
    <xf numFmtId="1" fontId="16" fillId="6" borderId="28" xfId="0" applyNumberFormat="1" applyFont="1" applyFill="1" applyBorder="1" applyAlignment="1" applyProtection="1">
      <alignment horizontal="center" vertical="center"/>
      <protection hidden="1"/>
    </xf>
    <xf numFmtId="1" fontId="16" fillId="6" borderId="29" xfId="0" applyNumberFormat="1" applyFont="1" applyFill="1" applyBorder="1" applyAlignment="1" applyProtection="1">
      <alignment horizontal="center" vertical="center"/>
      <protection hidden="1"/>
    </xf>
    <xf numFmtId="0" fontId="4" fillId="0" borderId="23" xfId="0" applyFont="1" applyBorder="1" applyAlignment="1" applyProtection="1">
      <alignment horizontal="left" vertical="center" indent="1"/>
      <protection hidden="1"/>
    </xf>
    <xf numFmtId="3" fontId="21" fillId="0" borderId="6" xfId="6" applyNumberFormat="1" applyFont="1" applyFill="1" applyBorder="1" applyAlignment="1" applyProtection="1">
      <alignment horizontal="center" vertical="center"/>
      <protection hidden="1"/>
    </xf>
    <xf numFmtId="3" fontId="21" fillId="0" borderId="8" xfId="2" applyNumberFormat="1" applyFont="1" applyBorder="1" applyAlignment="1" applyProtection="1">
      <alignment horizontal="center" vertical="center"/>
      <protection hidden="1"/>
    </xf>
    <xf numFmtId="0" fontId="20" fillId="2" borderId="0" xfId="4" applyFont="1" applyFill="1" applyAlignment="1" applyProtection="1">
      <alignment vertical="center"/>
      <protection hidden="1"/>
    </xf>
    <xf numFmtId="0" fontId="4" fillId="5" borderId="17" xfId="0" applyFont="1" applyFill="1" applyBorder="1" applyAlignment="1" applyProtection="1">
      <alignment horizontal="left" vertical="center" indent="1"/>
      <protection hidden="1"/>
    </xf>
    <xf numFmtId="3" fontId="21" fillId="5" borderId="9" xfId="4" applyNumberFormat="1" applyFont="1" applyFill="1" applyBorder="1" applyAlignment="1" applyProtection="1">
      <alignment horizontal="center" vertical="center"/>
      <protection hidden="1"/>
    </xf>
    <xf numFmtId="3" fontId="21" fillId="5" borderId="2" xfId="2" applyNumberFormat="1" applyFont="1" applyFill="1" applyBorder="1" applyAlignment="1" applyProtection="1">
      <alignment horizontal="center" vertical="center"/>
      <protection hidden="1"/>
    </xf>
    <xf numFmtId="3" fontId="21" fillId="9" borderId="2" xfId="2" applyNumberFormat="1" applyFont="1" applyFill="1" applyBorder="1" applyAlignment="1" applyProtection="1">
      <alignment horizontal="center" vertical="center"/>
      <protection hidden="1"/>
    </xf>
    <xf numFmtId="0" fontId="18" fillId="2" borderId="0" xfId="2" applyFont="1" applyFill="1" applyAlignment="1" applyProtection="1">
      <alignment horizontal="center" vertical="center"/>
      <protection hidden="1"/>
    </xf>
    <xf numFmtId="0" fontId="4" fillId="0" borderId="17" xfId="0" applyFont="1" applyBorder="1" applyAlignment="1" applyProtection="1">
      <alignment horizontal="left" vertical="center" indent="1"/>
      <protection hidden="1"/>
    </xf>
    <xf numFmtId="3" fontId="21" fillId="0" borderId="9" xfId="6" applyNumberFormat="1" applyFont="1" applyFill="1" applyBorder="1" applyAlignment="1" applyProtection="1">
      <alignment horizontal="center" vertical="center"/>
      <protection hidden="1"/>
    </xf>
    <xf numFmtId="3" fontId="21" fillId="0" borderId="2" xfId="2" applyNumberFormat="1" applyFont="1" applyBorder="1" applyAlignment="1" applyProtection="1">
      <alignment horizontal="center" vertical="center"/>
      <protection hidden="1"/>
    </xf>
    <xf numFmtId="3" fontId="18" fillId="2" borderId="0" xfId="1" applyNumberFormat="1" applyFont="1" applyFill="1" applyAlignment="1" applyProtection="1">
      <alignment horizontal="center" vertical="center"/>
      <protection hidden="1"/>
    </xf>
    <xf numFmtId="3" fontId="21" fillId="0" borderId="9" xfId="4" applyNumberFormat="1" applyFont="1" applyBorder="1" applyAlignment="1" applyProtection="1">
      <alignment horizontal="center" vertical="center"/>
      <protection hidden="1"/>
    </xf>
    <xf numFmtId="3" fontId="21" fillId="5" borderId="9" xfId="6" applyNumberFormat="1" applyFont="1" applyFill="1" applyBorder="1" applyAlignment="1" applyProtection="1">
      <alignment horizontal="center" vertical="center"/>
      <protection hidden="1"/>
    </xf>
    <xf numFmtId="0" fontId="4" fillId="5" borderId="18" xfId="0" applyFont="1" applyFill="1" applyBorder="1" applyAlignment="1" applyProtection="1">
      <alignment horizontal="left" vertical="center" indent="1"/>
      <protection hidden="1"/>
    </xf>
    <xf numFmtId="3" fontId="21" fillId="5" borderId="10" xfId="6" applyNumberFormat="1" applyFont="1" applyFill="1" applyBorder="1" applyAlignment="1" applyProtection="1">
      <alignment horizontal="center" vertical="center"/>
      <protection hidden="1"/>
    </xf>
    <xf numFmtId="3" fontId="21" fillId="9" borderId="11" xfId="2" applyNumberFormat="1" applyFont="1" applyFill="1" applyBorder="1" applyAlignment="1" applyProtection="1">
      <alignment horizontal="center" vertical="center"/>
      <protection hidden="1"/>
    </xf>
    <xf numFmtId="0" fontId="14" fillId="2" borderId="0" xfId="5" applyFont="1" applyFill="1" applyAlignment="1" applyProtection="1">
      <alignment vertical="center"/>
      <protection hidden="1"/>
    </xf>
    <xf numFmtId="0" fontId="16" fillId="4" borderId="12" xfId="0" applyFont="1" applyFill="1" applyBorder="1" applyAlignment="1" applyProtection="1">
      <alignment horizontal="left" vertical="center"/>
      <protection hidden="1"/>
    </xf>
    <xf numFmtId="0" fontId="16" fillId="4" borderId="4" xfId="0" applyFont="1" applyFill="1" applyBorder="1" applyAlignment="1" applyProtection="1">
      <alignment horizontal="center" vertical="center"/>
      <protection hidden="1"/>
    </xf>
    <xf numFmtId="0" fontId="16" fillId="4" borderId="5" xfId="0" applyFont="1" applyFill="1" applyBorder="1" applyAlignment="1" applyProtection="1">
      <alignment horizontal="center" vertical="center"/>
      <protection hidden="1"/>
    </xf>
    <xf numFmtId="0" fontId="16" fillId="4" borderId="19" xfId="0" applyFont="1" applyFill="1" applyBorder="1" applyAlignment="1" applyProtection="1">
      <alignment horizontal="left" vertical="center"/>
      <protection hidden="1"/>
    </xf>
    <xf numFmtId="0" fontId="16" fillId="4" borderId="12" xfId="0" applyFont="1" applyFill="1" applyBorder="1" applyAlignment="1" applyProtection="1">
      <alignment horizontal="center" vertical="center"/>
      <protection hidden="1"/>
    </xf>
    <xf numFmtId="3" fontId="21" fillId="2" borderId="7" xfId="5" applyNumberFormat="1" applyFont="1" applyFill="1" applyBorder="1" applyAlignment="1" applyProtection="1">
      <alignment horizontal="center" vertical="center"/>
      <protection hidden="1"/>
    </xf>
    <xf numFmtId="3" fontId="21" fillId="2" borderId="8" xfId="5" applyNumberFormat="1" applyFont="1" applyFill="1" applyBorder="1" applyAlignment="1" applyProtection="1">
      <alignment horizontal="center" vertical="center"/>
      <protection hidden="1"/>
    </xf>
    <xf numFmtId="0" fontId="3" fillId="11" borderId="0" xfId="2" applyFill="1" applyProtection="1">
      <protection hidden="1"/>
    </xf>
    <xf numFmtId="3" fontId="4" fillId="2" borderId="6" xfId="4" applyNumberFormat="1" applyFont="1" applyFill="1" applyBorder="1" applyAlignment="1" applyProtection="1">
      <alignment horizontal="center" vertical="center"/>
      <protection hidden="1"/>
    </xf>
    <xf numFmtId="3" fontId="4" fillId="2" borderId="8" xfId="5" applyNumberFormat="1" applyFont="1" applyFill="1" applyBorder="1" applyAlignment="1" applyProtection="1">
      <alignment horizontal="center" vertical="center"/>
      <protection hidden="1"/>
    </xf>
    <xf numFmtId="0" fontId="4" fillId="5" borderId="17" xfId="0" applyFont="1" applyFill="1" applyBorder="1" applyAlignment="1" applyProtection="1">
      <alignment horizontal="left" vertical="center" wrapText="1" indent="1"/>
      <protection hidden="1"/>
    </xf>
    <xf numFmtId="3" fontId="21" fillId="5" borderId="1" xfId="2" applyNumberFormat="1" applyFont="1" applyFill="1" applyBorder="1" applyAlignment="1" applyProtection="1">
      <alignment horizontal="center" vertical="center"/>
      <protection hidden="1"/>
    </xf>
    <xf numFmtId="3" fontId="4" fillId="5" borderId="9" xfId="4" applyNumberFormat="1" applyFont="1" applyFill="1" applyBorder="1" applyAlignment="1" applyProtection="1">
      <alignment horizontal="center" vertical="center"/>
      <protection hidden="1"/>
    </xf>
    <xf numFmtId="3" fontId="4" fillId="5" borderId="2" xfId="5" applyNumberFormat="1" applyFont="1" applyFill="1" applyBorder="1" applyAlignment="1" applyProtection="1">
      <alignment horizontal="center" vertical="center"/>
      <protection hidden="1"/>
    </xf>
    <xf numFmtId="0" fontId="4" fillId="0" borderId="18" xfId="0" applyFont="1" applyBorder="1" applyAlignment="1" applyProtection="1">
      <alignment horizontal="left" vertical="center" indent="1"/>
      <protection hidden="1"/>
    </xf>
    <xf numFmtId="0" fontId="0" fillId="0" borderId="0" xfId="0" applyAlignment="1" applyProtection="1">
      <alignment vertical="center"/>
      <protection hidden="1"/>
    </xf>
    <xf numFmtId="0" fontId="4" fillId="0" borderId="18" xfId="0" applyFont="1" applyBorder="1" applyAlignment="1" applyProtection="1">
      <alignment horizontal="left" vertical="center" wrapText="1" indent="1"/>
      <protection hidden="1"/>
    </xf>
    <xf numFmtId="3" fontId="4" fillId="0" borderId="10" xfId="4" applyNumberFormat="1" applyFont="1" applyBorder="1" applyAlignment="1" applyProtection="1">
      <alignment horizontal="center" vertical="center"/>
      <protection hidden="1"/>
    </xf>
    <xf numFmtId="3" fontId="4" fillId="0" borderId="11" xfId="5" applyNumberFormat="1" applyFont="1" applyBorder="1" applyAlignment="1" applyProtection="1">
      <alignment horizontal="center" vertical="center"/>
      <protection hidden="1"/>
    </xf>
    <xf numFmtId="0" fontId="8" fillId="10" borderId="0" xfId="2" applyFont="1" applyFill="1" applyAlignment="1" applyProtection="1">
      <alignment vertical="center"/>
      <protection hidden="1"/>
    </xf>
    <xf numFmtId="0" fontId="16" fillId="7" borderId="23" xfId="0" applyFont="1" applyFill="1" applyBorder="1" applyAlignment="1" applyProtection="1">
      <alignment horizontal="left" vertical="center"/>
      <protection hidden="1"/>
    </xf>
    <xf numFmtId="0" fontId="16" fillId="7" borderId="6" xfId="0" applyFont="1" applyFill="1" applyBorder="1" applyAlignment="1" applyProtection="1">
      <alignment horizontal="center" vertical="center"/>
      <protection hidden="1"/>
    </xf>
    <xf numFmtId="0" fontId="16" fillId="7" borderId="7" xfId="0" applyFont="1" applyFill="1" applyBorder="1" applyAlignment="1" applyProtection="1">
      <alignment horizontal="center" vertical="center"/>
      <protection hidden="1"/>
    </xf>
    <xf numFmtId="0" fontId="16" fillId="7" borderId="8" xfId="0" applyFont="1" applyFill="1" applyBorder="1" applyAlignment="1" applyProtection="1">
      <alignment horizontal="center" vertical="center"/>
      <protection hidden="1"/>
    </xf>
    <xf numFmtId="3" fontId="4" fillId="0" borderId="3" xfId="0" applyNumberFormat="1" applyFont="1" applyBorder="1" applyAlignment="1" applyProtection="1">
      <alignment horizontal="center" vertical="center"/>
      <protection hidden="1"/>
    </xf>
    <xf numFmtId="3" fontId="4" fillId="0" borderId="11" xfId="0" applyNumberFormat="1" applyFont="1" applyBorder="1" applyAlignment="1" applyProtection="1">
      <alignment horizontal="center" vertical="center"/>
      <protection hidden="1"/>
    </xf>
    <xf numFmtId="3" fontId="4" fillId="0" borderId="10" xfId="0" applyNumberFormat="1" applyFont="1" applyBorder="1" applyAlignment="1" applyProtection="1">
      <alignment horizontal="center" vertical="center"/>
      <protection hidden="1"/>
    </xf>
    <xf numFmtId="3" fontId="22" fillId="0" borderId="11" xfId="0" applyNumberFormat="1" applyFont="1" applyBorder="1" applyAlignment="1" applyProtection="1">
      <alignment horizontal="center" vertical="center"/>
      <protection hidden="1"/>
    </xf>
    <xf numFmtId="0" fontId="11" fillId="2" borderId="0" xfId="6" applyFill="1" applyAlignment="1" applyProtection="1">
      <alignment horizontal="center" vertical="center"/>
      <protection hidden="1"/>
    </xf>
    <xf numFmtId="0" fontId="23" fillId="2" borderId="0" xfId="6" applyFont="1" applyFill="1" applyAlignment="1" applyProtection="1">
      <alignment horizontal="center" vertical="center"/>
      <protection hidden="1"/>
    </xf>
    <xf numFmtId="3" fontId="4" fillId="0" borderId="6" xfId="0" applyNumberFormat="1" applyFont="1" applyBorder="1" applyAlignment="1" applyProtection="1">
      <alignment horizontal="center" vertical="center"/>
      <protection hidden="1"/>
    </xf>
    <xf numFmtId="3" fontId="4" fillId="0" borderId="8" xfId="0" applyNumberFormat="1" applyFont="1" applyBorder="1" applyAlignment="1" applyProtection="1">
      <alignment horizontal="center" vertical="center"/>
      <protection hidden="1"/>
    </xf>
    <xf numFmtId="3" fontId="4" fillId="5" borderId="9" xfId="0" applyNumberFormat="1" applyFont="1" applyFill="1" applyBorder="1" applyAlignment="1" applyProtection="1">
      <alignment horizontal="center" vertical="center"/>
      <protection hidden="1"/>
    </xf>
    <xf numFmtId="3" fontId="4" fillId="5" borderId="2" xfId="0" applyNumberFormat="1" applyFont="1" applyFill="1" applyBorder="1" applyAlignment="1" applyProtection="1">
      <alignment horizontal="center" vertical="center"/>
      <protection hidden="1"/>
    </xf>
    <xf numFmtId="3" fontId="4" fillId="0" borderId="9" xfId="0" applyNumberFormat="1" applyFont="1" applyBorder="1" applyAlignment="1" applyProtection="1">
      <alignment horizontal="center" vertical="center"/>
      <protection hidden="1"/>
    </xf>
    <xf numFmtId="3" fontId="4" fillId="0" borderId="2" xfId="0" applyNumberFormat="1" applyFont="1" applyBorder="1" applyAlignment="1" applyProtection="1">
      <alignment horizontal="center" vertical="center"/>
      <protection hidden="1"/>
    </xf>
    <xf numFmtId="3" fontId="4" fillId="5" borderId="10" xfId="0" applyNumberFormat="1" applyFont="1" applyFill="1" applyBorder="1" applyAlignment="1" applyProtection="1">
      <alignment horizontal="center" vertical="center"/>
      <protection hidden="1"/>
    </xf>
    <xf numFmtId="3" fontId="4" fillId="5" borderId="11" xfId="0" applyNumberFormat="1" applyFont="1" applyFill="1" applyBorder="1" applyAlignment="1" applyProtection="1">
      <alignment horizontal="center" vertical="center"/>
      <protection hidden="1"/>
    </xf>
    <xf numFmtId="0" fontId="16" fillId="4" borderId="24" xfId="0" applyFont="1" applyFill="1" applyBorder="1" applyAlignment="1" applyProtection="1">
      <alignment horizontal="left" vertical="center"/>
      <protection hidden="1"/>
    </xf>
    <xf numFmtId="0" fontId="16" fillId="4" borderId="25" xfId="0" applyFont="1" applyFill="1" applyBorder="1" applyAlignment="1" applyProtection="1">
      <alignment horizontal="center" vertical="center"/>
      <protection hidden="1"/>
    </xf>
    <xf numFmtId="0" fontId="16" fillId="4" borderId="27" xfId="0" applyFont="1" applyFill="1" applyBorder="1" applyAlignment="1" applyProtection="1">
      <alignment horizontal="center" vertical="center"/>
      <protection hidden="1"/>
    </xf>
    <xf numFmtId="0" fontId="23" fillId="2" borderId="0" xfId="6" applyFont="1" applyFill="1" applyAlignment="1" applyProtection="1">
      <alignment vertical="center"/>
      <protection hidden="1"/>
    </xf>
    <xf numFmtId="3" fontId="4" fillId="5" borderId="1" xfId="0" applyNumberFormat="1" applyFont="1" applyFill="1" applyBorder="1" applyAlignment="1" applyProtection="1">
      <alignment horizontal="center" vertical="center"/>
      <protection hidden="1"/>
    </xf>
    <xf numFmtId="3" fontId="4" fillId="9" borderId="2" xfId="0" applyNumberFormat="1" applyFont="1" applyFill="1" applyBorder="1" applyAlignment="1" applyProtection="1">
      <alignment horizontal="center" vertical="center"/>
      <protection hidden="1"/>
    </xf>
    <xf numFmtId="3" fontId="4" fillId="0" borderId="0" xfId="0" applyNumberFormat="1" applyFont="1" applyAlignment="1" applyProtection="1">
      <alignment horizontal="center" vertical="center"/>
      <protection hidden="1"/>
    </xf>
    <xf numFmtId="0" fontId="16" fillId="8" borderId="26" xfId="0" applyFont="1" applyFill="1" applyBorder="1" applyAlignment="1" applyProtection="1">
      <alignment horizontal="center" vertical="center" wrapText="1"/>
      <protection hidden="1"/>
    </xf>
    <xf numFmtId="0" fontId="16" fillId="8" borderId="27" xfId="0" applyFont="1" applyFill="1" applyBorder="1" applyAlignment="1" applyProtection="1">
      <alignment horizontal="center" vertical="center" wrapText="1"/>
      <protection hidden="1"/>
    </xf>
    <xf numFmtId="0" fontId="16" fillId="8" borderId="24" xfId="0" applyFont="1" applyFill="1" applyBorder="1" applyAlignment="1" applyProtection="1">
      <alignment horizontal="center" vertical="center"/>
      <protection hidden="1"/>
    </xf>
    <xf numFmtId="0" fontId="16" fillId="8" borderId="25" xfId="0" applyFont="1" applyFill="1" applyBorder="1" applyAlignment="1" applyProtection="1">
      <alignment horizontal="center" vertical="center" wrapText="1"/>
      <protection hidden="1"/>
    </xf>
    <xf numFmtId="0" fontId="4" fillId="9" borderId="17" xfId="0" applyFont="1" applyFill="1" applyBorder="1" applyAlignment="1" applyProtection="1">
      <alignment horizontal="left" vertical="center" indent="1"/>
      <protection hidden="1"/>
    </xf>
    <xf numFmtId="0" fontId="3" fillId="11" borderId="0" xfId="2" applyFill="1" applyAlignment="1" applyProtection="1">
      <alignment horizontal="center" vertical="center"/>
      <protection hidden="1"/>
    </xf>
    <xf numFmtId="3" fontId="4" fillId="9" borderId="9" xfId="0" applyNumberFormat="1" applyFont="1" applyFill="1" applyBorder="1" applyAlignment="1" applyProtection="1">
      <alignment horizontal="center" vertical="center"/>
      <protection hidden="1"/>
    </xf>
    <xf numFmtId="3" fontId="4" fillId="9" borderId="1" xfId="0" applyNumberFormat="1" applyFont="1" applyFill="1" applyBorder="1" applyAlignment="1" applyProtection="1">
      <alignment horizontal="center" vertical="center"/>
      <protection hidden="1"/>
    </xf>
    <xf numFmtId="0" fontId="4" fillId="9" borderId="18" xfId="0" applyFont="1" applyFill="1" applyBorder="1" applyAlignment="1" applyProtection="1">
      <alignment horizontal="left" vertical="center" indent="1"/>
      <protection hidden="1"/>
    </xf>
    <xf numFmtId="0" fontId="4" fillId="9" borderId="37" xfId="0" applyFont="1" applyFill="1" applyBorder="1" applyAlignment="1" applyProtection="1">
      <alignment horizontal="left" vertical="center" indent="1"/>
      <protection hidden="1"/>
    </xf>
    <xf numFmtId="0" fontId="4" fillId="0" borderId="13" xfId="0" applyFont="1" applyBorder="1" applyAlignment="1" applyProtection="1">
      <alignment horizontal="left" vertical="center" indent="1"/>
      <protection hidden="1"/>
    </xf>
    <xf numFmtId="3" fontId="4" fillId="5" borderId="3" xfId="0" applyNumberFormat="1" applyFont="1" applyFill="1" applyBorder="1" applyAlignment="1" applyProtection="1">
      <alignment horizontal="center" vertical="center"/>
      <protection hidden="1"/>
    </xf>
    <xf numFmtId="0" fontId="4" fillId="5" borderId="14" xfId="0" applyFont="1" applyFill="1" applyBorder="1" applyAlignment="1" applyProtection="1">
      <alignment horizontal="left" vertical="center" indent="1"/>
      <protection hidden="1"/>
    </xf>
    <xf numFmtId="3" fontId="4" fillId="9" borderId="20" xfId="0" applyNumberFormat="1" applyFont="1" applyFill="1" applyBorder="1" applyAlignment="1" applyProtection="1">
      <alignment horizontal="center" vertical="center"/>
      <protection hidden="1"/>
    </xf>
    <xf numFmtId="3" fontId="4" fillId="9" borderId="3" xfId="0" applyNumberFormat="1" applyFont="1" applyFill="1" applyBorder="1" applyAlignment="1" applyProtection="1">
      <alignment horizontal="center" vertical="center"/>
      <protection hidden="1"/>
    </xf>
    <xf numFmtId="3" fontId="4" fillId="9" borderId="11" xfId="0" applyNumberFormat="1" applyFont="1" applyFill="1" applyBorder="1" applyAlignment="1" applyProtection="1">
      <alignment horizontal="center" vertical="center"/>
      <protection hidden="1"/>
    </xf>
    <xf numFmtId="0" fontId="16" fillId="8" borderId="12" xfId="0" applyFont="1" applyFill="1" applyBorder="1" applyAlignment="1" applyProtection="1">
      <alignment horizontal="center" vertical="center" wrapText="1"/>
      <protection hidden="1"/>
    </xf>
    <xf numFmtId="0" fontId="16" fillId="8" borderId="4" xfId="0" applyFont="1" applyFill="1" applyBorder="1" applyAlignment="1" applyProtection="1">
      <alignment horizontal="center" vertical="center" wrapText="1"/>
      <protection hidden="1"/>
    </xf>
    <xf numFmtId="0" fontId="16" fillId="8" borderId="5" xfId="0" applyFont="1" applyFill="1" applyBorder="1" applyAlignment="1" applyProtection="1">
      <alignment horizontal="center" vertical="center" wrapText="1"/>
      <protection hidden="1"/>
    </xf>
    <xf numFmtId="0" fontId="4" fillId="2" borderId="0" xfId="2" applyFont="1" applyFill="1" applyAlignment="1" applyProtection="1">
      <alignment horizontal="center" vertical="center"/>
      <protection hidden="1"/>
    </xf>
    <xf numFmtId="0" fontId="23" fillId="2" borderId="0" xfId="2" applyFont="1" applyFill="1" applyAlignment="1" applyProtection="1">
      <alignment horizontal="center" vertical="center"/>
      <protection hidden="1"/>
    </xf>
    <xf numFmtId="0" fontId="3" fillId="2" borderId="0" xfId="7" applyFont="1" applyFill="1" applyAlignment="1" applyProtection="1">
      <alignment horizontal="left" vertical="center" wrapText="1"/>
      <protection hidden="1"/>
    </xf>
    <xf numFmtId="0" fontId="4" fillId="0" borderId="21" xfId="0" applyFont="1" applyBorder="1" applyAlignment="1" applyProtection="1">
      <alignment horizontal="left" vertical="center" indent="1"/>
      <protection hidden="1"/>
    </xf>
    <xf numFmtId="3" fontId="4" fillId="0" borderId="1" xfId="0" applyNumberFormat="1" applyFont="1" applyBorder="1" applyAlignment="1" applyProtection="1">
      <alignment horizontal="center" vertical="center"/>
      <protection hidden="1"/>
    </xf>
    <xf numFmtId="0" fontId="16" fillId="7" borderId="19" xfId="0" applyFont="1" applyFill="1" applyBorder="1" applyAlignment="1" applyProtection="1">
      <alignment horizontal="left" vertical="center"/>
      <protection hidden="1"/>
    </xf>
    <xf numFmtId="3" fontId="3" fillId="2" borderId="0" xfId="2" applyNumberFormat="1" applyFill="1" applyAlignment="1" applyProtection="1">
      <alignment horizontal="center" vertical="center"/>
      <protection hidden="1"/>
    </xf>
    <xf numFmtId="14" fontId="10" fillId="2" borderId="0" xfId="4" applyNumberFormat="1" applyFont="1" applyFill="1" applyAlignment="1" applyProtection="1">
      <alignment vertical="center"/>
      <protection hidden="1"/>
    </xf>
    <xf numFmtId="0" fontId="16" fillId="8" borderId="19" xfId="0" applyFont="1" applyFill="1" applyBorder="1" applyAlignment="1" applyProtection="1">
      <alignment horizontal="left" vertical="center"/>
      <protection hidden="1"/>
    </xf>
    <xf numFmtId="0" fontId="17" fillId="12" borderId="0" xfId="10" applyFont="1" applyFill="1" applyAlignment="1">
      <alignment horizontal="left" vertical="center" wrapText="1"/>
    </xf>
    <xf numFmtId="3" fontId="26" fillId="12" borderId="9" xfId="11" applyNumberFormat="1" applyFont="1" applyFill="1" applyBorder="1" applyAlignment="1">
      <alignment horizontal="center"/>
    </xf>
    <xf numFmtId="3" fontId="26" fillId="12" borderId="2" xfId="11" applyNumberFormat="1" applyFont="1" applyFill="1" applyBorder="1" applyAlignment="1">
      <alignment horizontal="center"/>
    </xf>
    <xf numFmtId="1" fontId="26" fillId="16" borderId="9" xfId="11" applyNumberFormat="1" applyFont="1" applyFill="1" applyBorder="1" applyAlignment="1">
      <alignment horizontal="center"/>
    </xf>
    <xf numFmtId="3" fontId="26" fillId="16" borderId="2" xfId="11" applyNumberFormat="1" applyFont="1" applyFill="1" applyBorder="1" applyAlignment="1">
      <alignment horizontal="center"/>
    </xf>
    <xf numFmtId="1" fontId="26" fillId="12" borderId="9" xfId="11" applyNumberFormat="1" applyFont="1" applyFill="1" applyBorder="1" applyAlignment="1">
      <alignment horizontal="center"/>
    </xf>
    <xf numFmtId="3" fontId="26" fillId="16" borderId="40" xfId="11" applyNumberFormat="1" applyFont="1" applyFill="1" applyBorder="1" applyAlignment="1">
      <alignment horizontal="center"/>
    </xf>
    <xf numFmtId="3" fontId="26" fillId="16" borderId="9" xfId="11" applyNumberFormat="1" applyFont="1" applyFill="1" applyBorder="1" applyAlignment="1">
      <alignment horizontal="center"/>
    </xf>
    <xf numFmtId="3" fontId="26" fillId="12" borderId="40" xfId="11" applyNumberFormat="1" applyFont="1" applyFill="1" applyBorder="1" applyAlignment="1">
      <alignment horizontal="center"/>
    </xf>
    <xf numFmtId="1" fontId="26" fillId="16" borderId="2" xfId="11" applyNumberFormat="1" applyFont="1" applyFill="1" applyBorder="1" applyAlignment="1">
      <alignment horizontal="center"/>
    </xf>
    <xf numFmtId="1" fontId="26" fillId="12" borderId="2" xfId="11" applyNumberFormat="1" applyFont="1" applyFill="1" applyBorder="1" applyAlignment="1">
      <alignment horizontal="center"/>
    </xf>
    <xf numFmtId="1" fontId="26" fillId="16" borderId="10" xfId="11" applyNumberFormat="1" applyFont="1" applyFill="1" applyBorder="1" applyAlignment="1">
      <alignment horizontal="center"/>
    </xf>
    <xf numFmtId="1" fontId="26" fillId="16" borderId="11" xfId="11" applyNumberFormat="1" applyFont="1" applyFill="1" applyBorder="1" applyAlignment="1">
      <alignment horizontal="center"/>
    </xf>
    <xf numFmtId="3" fontId="26" fillId="0" borderId="40" xfId="11" applyNumberFormat="1" applyFont="1" applyBorder="1" applyAlignment="1">
      <alignment horizontal="center" vertical="center"/>
    </xf>
    <xf numFmtId="3" fontId="4" fillId="12" borderId="2" xfId="11" applyNumberFormat="1" applyFont="1" applyFill="1" applyBorder="1" applyAlignment="1">
      <alignment horizontal="center"/>
    </xf>
    <xf numFmtId="3" fontId="26" fillId="16" borderId="40" xfId="11" applyNumberFormat="1" applyFont="1" applyFill="1" applyBorder="1" applyAlignment="1">
      <alignment horizontal="center" vertical="center"/>
    </xf>
    <xf numFmtId="3" fontId="4" fillId="16" borderId="2" xfId="11" applyNumberFormat="1" applyFont="1" applyFill="1" applyBorder="1" applyAlignment="1">
      <alignment horizontal="center"/>
    </xf>
    <xf numFmtId="3" fontId="4" fillId="18" borderId="9" xfId="11" applyNumberFormat="1" applyFont="1" applyFill="1" applyBorder="1" applyAlignment="1">
      <alignment horizontal="center" vertical="center"/>
    </xf>
    <xf numFmtId="3" fontId="4" fillId="16" borderId="9" xfId="11" applyNumberFormat="1" applyFont="1" applyFill="1" applyBorder="1" applyAlignment="1">
      <alignment horizontal="center" vertical="center"/>
    </xf>
    <xf numFmtId="1" fontId="4" fillId="16" borderId="9" xfId="11" applyNumberFormat="1" applyFont="1" applyFill="1" applyBorder="1" applyAlignment="1">
      <alignment horizontal="center" vertical="center"/>
    </xf>
    <xf numFmtId="1" fontId="4" fillId="16" borderId="2" xfId="11" applyNumberFormat="1" applyFont="1" applyFill="1" applyBorder="1" applyAlignment="1">
      <alignment horizontal="center"/>
    </xf>
    <xf numFmtId="1" fontId="4" fillId="12" borderId="10" xfId="11" applyNumberFormat="1" applyFont="1" applyFill="1" applyBorder="1" applyAlignment="1">
      <alignment horizontal="center" vertical="center"/>
    </xf>
    <xf numFmtId="3" fontId="4" fillId="12" borderId="10" xfId="11" applyNumberFormat="1" applyFont="1" applyFill="1" applyBorder="1" applyAlignment="1">
      <alignment horizontal="center" vertical="center"/>
    </xf>
    <xf numFmtId="1" fontId="16" fillId="14" borderId="12" xfId="11" applyNumberFormat="1" applyFont="1" applyFill="1" applyBorder="1" applyAlignment="1">
      <alignment horizontal="center" vertical="center"/>
    </xf>
    <xf numFmtId="1" fontId="16" fillId="20" borderId="5" xfId="11" applyNumberFormat="1" applyFont="1" applyFill="1" applyBorder="1" applyAlignment="1">
      <alignment horizontal="center" vertical="center"/>
    </xf>
    <xf numFmtId="0" fontId="16" fillId="20" borderId="12" xfId="11" applyFont="1" applyFill="1" applyBorder="1" applyAlignment="1">
      <alignment horizontal="left" vertical="center"/>
    </xf>
    <xf numFmtId="1" fontId="16" fillId="20" borderId="12" xfId="11" applyNumberFormat="1" applyFont="1" applyFill="1" applyBorder="1" applyAlignment="1">
      <alignment horizontal="center" vertical="center"/>
    </xf>
    <xf numFmtId="1" fontId="16" fillId="20" borderId="4" xfId="11" applyNumberFormat="1" applyFont="1" applyFill="1" applyBorder="1" applyAlignment="1">
      <alignment horizontal="center" vertical="center"/>
    </xf>
    <xf numFmtId="1" fontId="16" fillId="14" borderId="4" xfId="11" applyNumberFormat="1" applyFont="1" applyFill="1" applyBorder="1" applyAlignment="1">
      <alignment horizontal="center" vertical="center"/>
    </xf>
    <xf numFmtId="1" fontId="27" fillId="19" borderId="1" xfId="11" applyNumberFormat="1" applyFont="1" applyFill="1" applyBorder="1" applyAlignment="1">
      <alignment horizontal="center" vertical="center"/>
    </xf>
    <xf numFmtId="1" fontId="4" fillId="16" borderId="40" xfId="11" applyNumberFormat="1" applyFont="1" applyFill="1" applyBorder="1" applyAlignment="1">
      <alignment horizontal="center" vertical="center"/>
    </xf>
    <xf numFmtId="1" fontId="26" fillId="16" borderId="44" xfId="11" applyNumberFormat="1" applyFont="1" applyFill="1" applyBorder="1" applyAlignment="1">
      <alignment horizontal="center" vertical="center"/>
    </xf>
    <xf numFmtId="1" fontId="4" fillId="12" borderId="1" xfId="11" applyNumberFormat="1" applyFont="1" applyFill="1" applyBorder="1" applyAlignment="1">
      <alignment horizontal="center" vertical="center"/>
    </xf>
    <xf numFmtId="1" fontId="26" fillId="12" borderId="43" xfId="11" applyNumberFormat="1" applyFont="1" applyFill="1" applyBorder="1" applyAlignment="1">
      <alignment horizontal="center" vertical="center"/>
    </xf>
    <xf numFmtId="3" fontId="4" fillId="12" borderId="3" xfId="11" applyNumberFormat="1" applyFont="1" applyFill="1" applyBorder="1" applyAlignment="1">
      <alignment horizontal="center" vertical="center"/>
    </xf>
    <xf numFmtId="3" fontId="26" fillId="12" borderId="47" xfId="11" applyNumberFormat="1" applyFont="1" applyFill="1" applyBorder="1" applyAlignment="1">
      <alignment horizontal="center" vertical="center"/>
    </xf>
    <xf numFmtId="1" fontId="16" fillId="14" borderId="5" xfId="11" applyNumberFormat="1" applyFont="1" applyFill="1" applyBorder="1" applyAlignment="1">
      <alignment horizontal="center" vertical="center"/>
    </xf>
    <xf numFmtId="0" fontId="16" fillId="20" borderId="22" xfId="11" applyFont="1" applyFill="1" applyBorder="1" applyAlignment="1">
      <alignment horizontal="left" vertical="center"/>
    </xf>
    <xf numFmtId="0" fontId="16" fillId="20" borderId="50" xfId="11" applyFont="1" applyFill="1" applyBorder="1" applyAlignment="1">
      <alignment horizontal="center" vertical="center"/>
    </xf>
    <xf numFmtId="0" fontId="16" fillId="20" borderId="51" xfId="11" applyFont="1" applyFill="1" applyBorder="1" applyAlignment="1">
      <alignment horizontal="center" vertical="center"/>
    </xf>
    <xf numFmtId="1" fontId="4" fillId="12" borderId="4" xfId="11" applyNumberFormat="1" applyFont="1" applyFill="1" applyBorder="1" applyAlignment="1">
      <alignment horizontal="center" vertical="center"/>
    </xf>
    <xf numFmtId="3" fontId="4" fillId="12" borderId="4" xfId="11" applyNumberFormat="1" applyFont="1" applyFill="1" applyBorder="1" applyAlignment="1">
      <alignment horizontal="center" vertical="center"/>
    </xf>
    <xf numFmtId="3" fontId="4" fillId="18" borderId="4" xfId="11" applyNumberFormat="1" applyFont="1" applyFill="1" applyBorder="1" applyAlignment="1">
      <alignment horizontal="center" vertical="center"/>
    </xf>
    <xf numFmtId="0" fontId="16" fillId="14" borderId="22" xfId="11" applyFont="1" applyFill="1" applyBorder="1" applyAlignment="1">
      <alignment horizontal="center" vertical="center"/>
    </xf>
    <xf numFmtId="3" fontId="26" fillId="12" borderId="13" xfId="11" applyNumberFormat="1" applyFont="1" applyFill="1" applyBorder="1" applyAlignment="1">
      <alignment horizontal="center" vertical="center"/>
    </xf>
    <xf numFmtId="3" fontId="27" fillId="19" borderId="13" xfId="11" applyNumberFormat="1" applyFont="1" applyFill="1" applyBorder="1" applyAlignment="1">
      <alignment horizontal="center" vertical="center"/>
    </xf>
    <xf numFmtId="3" fontId="26" fillId="16" borderId="13" xfId="11" applyNumberFormat="1" applyFont="1" applyFill="1" applyBorder="1" applyAlignment="1">
      <alignment horizontal="center" vertical="center"/>
    </xf>
    <xf numFmtId="3" fontId="4" fillId="16" borderId="14" xfId="11" applyNumberFormat="1" applyFont="1" applyFill="1" applyBorder="1" applyAlignment="1">
      <alignment horizontal="center"/>
    </xf>
    <xf numFmtId="0" fontId="4" fillId="20" borderId="12" xfId="11" applyFont="1" applyFill="1" applyBorder="1" applyAlignment="1">
      <alignment horizontal="left" vertical="center"/>
    </xf>
    <xf numFmtId="0" fontId="28" fillId="14" borderId="12" xfId="11" applyFont="1" applyFill="1" applyBorder="1" applyAlignment="1">
      <alignment horizontal="center" vertical="center"/>
    </xf>
    <xf numFmtId="0" fontId="16" fillId="20" borderId="5" xfId="11" applyFont="1" applyFill="1" applyBorder="1" applyAlignment="1">
      <alignment horizontal="center" vertical="center"/>
    </xf>
    <xf numFmtId="0" fontId="16" fillId="14" borderId="22" xfId="11" applyFont="1" applyFill="1" applyBorder="1" applyAlignment="1">
      <alignment horizontal="left" vertical="center"/>
    </xf>
    <xf numFmtId="0" fontId="16" fillId="0" borderId="6" xfId="0" applyFont="1" applyBorder="1" applyAlignment="1" applyProtection="1">
      <alignment horizontal="center" vertical="center" wrapText="1"/>
      <protection hidden="1"/>
    </xf>
    <xf numFmtId="0" fontId="16" fillId="0" borderId="7" xfId="0" applyFont="1" applyBorder="1" applyAlignment="1" applyProtection="1">
      <alignment horizontal="center" vertical="center" wrapText="1"/>
      <protection hidden="1"/>
    </xf>
    <xf numFmtId="0" fontId="25" fillId="12" borderId="38" xfId="11" applyFont="1" applyFill="1" applyBorder="1" applyAlignment="1">
      <alignment horizontal="left" vertical="center" indent="1"/>
    </xf>
    <xf numFmtId="0" fontId="25" fillId="15" borderId="39" xfId="11" applyFont="1" applyFill="1" applyBorder="1" applyAlignment="1">
      <alignment horizontal="left" vertical="center" indent="1"/>
    </xf>
    <xf numFmtId="0" fontId="25" fillId="12" borderId="39" xfId="11" applyFont="1" applyFill="1" applyBorder="1" applyAlignment="1">
      <alignment horizontal="left" vertical="center" indent="1"/>
    </xf>
    <xf numFmtId="0" fontId="25" fillId="17" borderId="39" xfId="11" applyFont="1" applyFill="1" applyBorder="1" applyAlignment="1">
      <alignment horizontal="left" vertical="center" indent="1"/>
    </xf>
    <xf numFmtId="0" fontId="25" fillId="16" borderId="39" xfId="11" applyFont="1" applyFill="1" applyBorder="1" applyAlignment="1">
      <alignment horizontal="left" vertical="center" indent="1"/>
    </xf>
    <xf numFmtId="0" fontId="25" fillId="16" borderId="41" xfId="11" applyFont="1" applyFill="1" applyBorder="1" applyAlignment="1">
      <alignment horizontal="left" vertical="center" indent="1"/>
    </xf>
    <xf numFmtId="0" fontId="20" fillId="12" borderId="10" xfId="11" applyFont="1" applyFill="1" applyBorder="1" applyAlignment="1">
      <alignment indent="1"/>
    </xf>
    <xf numFmtId="0" fontId="20" fillId="18" borderId="22" xfId="11" applyFont="1" applyFill="1" applyBorder="1" applyAlignment="1">
      <alignment indent="1"/>
    </xf>
    <xf numFmtId="0" fontId="20" fillId="12" borderId="9" xfId="11" applyFont="1" applyFill="1" applyBorder="1" applyAlignment="1">
      <alignment wrapText="1" indent="1"/>
    </xf>
    <xf numFmtId="0" fontId="20" fillId="16" borderId="9" xfId="11" applyFont="1" applyFill="1" applyBorder="1" applyAlignment="1">
      <alignment indent="1"/>
    </xf>
    <xf numFmtId="0" fontId="20" fillId="12" borderId="9" xfId="11" applyFont="1" applyFill="1" applyBorder="1" applyAlignment="1">
      <alignment indent="1"/>
    </xf>
    <xf numFmtId="0" fontId="20" fillId="16" borderId="10" xfId="11" applyFont="1" applyFill="1" applyBorder="1" applyAlignment="1">
      <alignment indent="1"/>
    </xf>
    <xf numFmtId="0" fontId="20" fillId="12" borderId="40" xfId="11" applyFont="1" applyFill="1" applyBorder="1" applyAlignment="1">
      <alignment horizontal="left" vertical="center" indent="1"/>
    </xf>
    <xf numFmtId="0" fontId="20" fillId="16" borderId="40" xfId="11" applyFont="1" applyFill="1" applyBorder="1" applyAlignment="1">
      <alignment horizontal="left" vertical="center" indent="1"/>
    </xf>
    <xf numFmtId="0" fontId="20" fillId="12" borderId="42" xfId="11" applyFont="1" applyFill="1" applyBorder="1" applyAlignment="1">
      <alignment horizontal="left" vertical="center" indent="1"/>
    </xf>
    <xf numFmtId="0" fontId="20" fillId="12" borderId="48" xfId="11" applyFont="1" applyFill="1" applyBorder="1" applyAlignment="1">
      <alignment horizontal="left" indent="1"/>
    </xf>
    <xf numFmtId="0" fontId="20" fillId="16" borderId="48" xfId="11" applyFont="1" applyFill="1" applyBorder="1" applyAlignment="1">
      <alignment horizontal="left" indent="1"/>
    </xf>
    <xf numFmtId="0" fontId="25" fillId="0" borderId="48" xfId="11" applyFont="1" applyBorder="1" applyAlignment="1">
      <alignment horizontal="left" indent="1"/>
    </xf>
    <xf numFmtId="0" fontId="25" fillId="16" borderId="48" xfId="11" applyFont="1" applyFill="1" applyBorder="1" applyAlignment="1">
      <alignment horizontal="left" indent="1"/>
    </xf>
    <xf numFmtId="0" fontId="25" fillId="16" borderId="49" xfId="11" applyFont="1" applyFill="1" applyBorder="1" applyAlignment="1">
      <alignment horizontal="left" indent="1"/>
    </xf>
    <xf numFmtId="0" fontId="20" fillId="17" borderId="40" xfId="11" applyFont="1" applyFill="1" applyBorder="1" applyAlignment="1">
      <alignment horizontal="left" vertical="center" indent="1"/>
    </xf>
    <xf numFmtId="0" fontId="20" fillId="15" borderId="40" xfId="11" applyFont="1" applyFill="1" applyBorder="1" applyAlignment="1">
      <alignment horizontal="left" vertical="center" indent="1"/>
    </xf>
    <xf numFmtId="0" fontId="20" fillId="17" borderId="40" xfId="11" applyFont="1" applyFill="1" applyBorder="1" applyAlignment="1">
      <alignment horizontal="left" vertical="center" wrapText="1" indent="1"/>
    </xf>
    <xf numFmtId="0" fontId="20" fillId="12" borderId="45" xfId="11" applyFont="1" applyFill="1" applyBorder="1" applyAlignment="1">
      <alignment horizontal="left" vertical="center" indent="1"/>
    </xf>
    <xf numFmtId="0" fontId="26" fillId="12" borderId="2" xfId="11" applyFont="1" applyFill="1" applyBorder="1" applyAlignment="1">
      <alignment horizontal="center"/>
    </xf>
    <xf numFmtId="0" fontId="4" fillId="12" borderId="2" xfId="11" applyFont="1" applyFill="1" applyBorder="1" applyAlignment="1">
      <alignment horizontal="center"/>
    </xf>
    <xf numFmtId="3" fontId="4" fillId="12" borderId="11" xfId="11" applyNumberFormat="1" applyFont="1" applyFill="1" applyBorder="1" applyAlignment="1">
      <alignment horizontal="center"/>
    </xf>
    <xf numFmtId="0" fontId="26" fillId="12" borderId="40" xfId="11" applyFont="1" applyFill="1" applyBorder="1" applyAlignment="1">
      <alignment horizontal="center" vertical="center"/>
    </xf>
    <xf numFmtId="0" fontId="4" fillId="12" borderId="44" xfId="11" applyFont="1" applyFill="1" applyBorder="1" applyAlignment="1">
      <alignment horizontal="center" vertical="center"/>
    </xf>
    <xf numFmtId="0" fontId="26" fillId="16" borderId="40" xfId="11" applyFont="1" applyFill="1" applyBorder="1" applyAlignment="1">
      <alignment horizontal="center" vertical="center"/>
    </xf>
    <xf numFmtId="0" fontId="4" fillId="16" borderId="44" xfId="11" applyFont="1" applyFill="1" applyBorder="1" applyAlignment="1">
      <alignment horizontal="center" vertical="center"/>
    </xf>
    <xf numFmtId="0" fontId="4" fillId="12" borderId="40" xfId="11" applyFont="1" applyFill="1" applyBorder="1" applyAlignment="1">
      <alignment horizontal="center" vertical="center"/>
    </xf>
    <xf numFmtId="0" fontId="26" fillId="12" borderId="44" xfId="11" applyFont="1" applyFill="1" applyBorder="1" applyAlignment="1">
      <alignment horizontal="center" vertical="center"/>
    </xf>
    <xf numFmtId="0" fontId="4" fillId="16" borderId="1" xfId="11" applyFont="1" applyFill="1" applyBorder="1" applyAlignment="1">
      <alignment horizontal="center" vertical="center"/>
    </xf>
    <xf numFmtId="0" fontId="4" fillId="16" borderId="43" xfId="11" applyFont="1" applyFill="1" applyBorder="1" applyAlignment="1">
      <alignment horizontal="center" vertical="center"/>
    </xf>
    <xf numFmtId="0" fontId="26" fillId="12" borderId="42" xfId="11" applyFont="1" applyFill="1" applyBorder="1" applyAlignment="1">
      <alignment horizontal="center" vertical="center"/>
    </xf>
    <xf numFmtId="0" fontId="4" fillId="12" borderId="46" xfId="11" applyFont="1" applyFill="1" applyBorder="1" applyAlignment="1">
      <alignment horizontal="center" vertical="center"/>
    </xf>
    <xf numFmtId="0" fontId="4" fillId="16" borderId="9" xfId="11" applyFont="1" applyFill="1" applyBorder="1" applyAlignment="1">
      <alignment horizontal="center" vertical="center"/>
    </xf>
    <xf numFmtId="3" fontId="4" fillId="12" borderId="11" xfId="11" applyNumberFormat="1" applyFont="1" applyFill="1" applyBorder="1" applyAlignment="1">
      <alignment horizontal="center" vertical="center"/>
    </xf>
    <xf numFmtId="3" fontId="4" fillId="0" borderId="5" xfId="11" applyNumberFormat="1" applyFont="1" applyBorder="1" applyAlignment="1">
      <alignment horizontal="center" vertical="center"/>
    </xf>
    <xf numFmtId="0" fontId="13" fillId="12" borderId="0" xfId="11" applyFont="1" applyFill="1" applyAlignment="1">
      <alignment horizontal="center" vertical="center"/>
    </xf>
    <xf numFmtId="0" fontId="13" fillId="18" borderId="0" xfId="11" applyFont="1" applyFill="1"/>
    <xf numFmtId="0" fontId="16" fillId="14" borderId="52" xfId="11" applyFont="1" applyFill="1" applyBorder="1" applyAlignment="1">
      <alignment horizontal="center" vertical="center"/>
    </xf>
    <xf numFmtId="0" fontId="16" fillId="14" borderId="53" xfId="11" applyFont="1" applyFill="1" applyBorder="1" applyAlignment="1">
      <alignment horizontal="center" vertical="center" wrapText="1"/>
    </xf>
    <xf numFmtId="0" fontId="20" fillId="12" borderId="40" xfId="11" applyFont="1" applyFill="1" applyBorder="1" applyAlignment="1">
      <alignment horizontal="left" vertical="center"/>
    </xf>
    <xf numFmtId="3" fontId="26" fillId="12" borderId="48" xfId="11" applyNumberFormat="1" applyFont="1" applyFill="1" applyBorder="1" applyAlignment="1">
      <alignment horizontal="center"/>
    </xf>
    <xf numFmtId="0" fontId="20" fillId="16" borderId="40" xfId="11" applyFont="1" applyFill="1" applyBorder="1" applyAlignment="1">
      <alignment horizontal="left" vertical="center"/>
    </xf>
    <xf numFmtId="3" fontId="26" fillId="16" borderId="13" xfId="11" applyNumberFormat="1" applyFont="1" applyFill="1" applyBorder="1" applyAlignment="1">
      <alignment horizontal="center"/>
    </xf>
    <xf numFmtId="0" fontId="20" fillId="12" borderId="40" xfId="11" applyFont="1" applyFill="1" applyBorder="1" applyAlignment="1">
      <alignment horizontal="left" vertical="center" wrapText="1"/>
    </xf>
    <xf numFmtId="1" fontId="26" fillId="16" borderId="13" xfId="11" applyNumberFormat="1" applyFont="1" applyFill="1" applyBorder="1" applyAlignment="1">
      <alignment horizontal="center"/>
    </xf>
    <xf numFmtId="0" fontId="20" fillId="12" borderId="9" xfId="11" applyFont="1" applyFill="1" applyBorder="1" applyAlignment="1">
      <alignment horizontal="left" vertical="center"/>
    </xf>
    <xf numFmtId="0" fontId="20" fillId="16" borderId="42" xfId="11" applyFont="1" applyFill="1" applyBorder="1" applyAlignment="1">
      <alignment horizontal="left" vertical="center"/>
    </xf>
    <xf numFmtId="3" fontId="27" fillId="19" borderId="14" xfId="11" applyNumberFormat="1" applyFont="1" applyFill="1" applyBorder="1" applyAlignment="1">
      <alignment horizontal="center" vertical="center"/>
    </xf>
    <xf numFmtId="3" fontId="27" fillId="13" borderId="14" xfId="11" applyNumberFormat="1" applyFont="1" applyFill="1" applyBorder="1" applyAlignment="1">
      <alignment horizontal="center" vertical="center"/>
    </xf>
    <xf numFmtId="0" fontId="4" fillId="12" borderId="40" xfId="11" applyFont="1" applyFill="1" applyBorder="1" applyAlignment="1">
      <alignment horizontal="left" vertical="center"/>
    </xf>
    <xf numFmtId="0" fontId="4" fillId="16" borderId="40" xfId="11" applyFont="1" applyFill="1" applyBorder="1" applyAlignment="1">
      <alignment horizontal="left" vertical="center"/>
    </xf>
    <xf numFmtId="0" fontId="4" fillId="12" borderId="40" xfId="11" applyFont="1" applyFill="1" applyBorder="1" applyAlignment="1">
      <alignment horizontal="left" vertical="center" wrapText="1"/>
    </xf>
    <xf numFmtId="0" fontId="4" fillId="12" borderId="9" xfId="11" applyFont="1" applyFill="1" applyBorder="1" applyAlignment="1">
      <alignment horizontal="left" vertical="center"/>
    </xf>
    <xf numFmtId="0" fontId="4" fillId="16" borderId="42" xfId="11" applyFont="1" applyFill="1" applyBorder="1" applyAlignment="1">
      <alignment horizontal="left" vertical="center"/>
    </xf>
    <xf numFmtId="0" fontId="13" fillId="12" borderId="0" xfId="11" applyFont="1" applyFill="1" applyAlignment="1">
      <alignment horizontal="center" vertical="center"/>
    </xf>
    <xf numFmtId="3" fontId="4" fillId="2" borderId="17" xfId="0" applyNumberFormat="1" applyFont="1" applyFill="1" applyBorder="1" applyAlignment="1" applyProtection="1">
      <alignment horizontal="center" vertical="center"/>
      <protection hidden="1"/>
    </xf>
    <xf numFmtId="3" fontId="4" fillId="2" borderId="31" xfId="0" applyNumberFormat="1" applyFont="1" applyFill="1" applyBorder="1" applyAlignment="1" applyProtection="1">
      <alignment horizontal="center" vertical="center"/>
      <protection hidden="1"/>
    </xf>
    <xf numFmtId="3" fontId="4" fillId="2" borderId="15" xfId="0" applyNumberFormat="1" applyFont="1" applyFill="1" applyBorder="1" applyAlignment="1" applyProtection="1">
      <alignment horizontal="center" vertical="center"/>
      <protection hidden="1"/>
    </xf>
    <xf numFmtId="3" fontId="4" fillId="0" borderId="17" xfId="0" applyNumberFormat="1" applyFont="1" applyBorder="1" applyAlignment="1" applyProtection="1">
      <alignment horizontal="center" vertical="center"/>
      <protection hidden="1"/>
    </xf>
    <xf numFmtId="3" fontId="4" fillId="0" borderId="31" xfId="0" applyNumberFormat="1" applyFont="1" applyBorder="1" applyAlignment="1" applyProtection="1">
      <alignment horizontal="center" vertical="center"/>
      <protection hidden="1"/>
    </xf>
    <xf numFmtId="3" fontId="4" fillId="0" borderId="15" xfId="0" applyNumberFormat="1" applyFont="1" applyBorder="1" applyAlignment="1" applyProtection="1">
      <alignment horizontal="center" vertical="center"/>
      <protection hidden="1"/>
    </xf>
    <xf numFmtId="3" fontId="4" fillId="0" borderId="7" xfId="0" applyNumberFormat="1" applyFont="1" applyBorder="1" applyAlignment="1" applyProtection="1">
      <alignment horizontal="center" vertical="center"/>
      <protection hidden="1"/>
    </xf>
    <xf numFmtId="3" fontId="4" fillId="0" borderId="8" xfId="0" applyNumberFormat="1" applyFont="1" applyBorder="1" applyAlignment="1" applyProtection="1">
      <alignment horizontal="center" vertical="center"/>
      <protection hidden="1"/>
    </xf>
    <xf numFmtId="3" fontId="4" fillId="12" borderId="2" xfId="11" applyNumberFormat="1" applyFont="1" applyFill="1" applyBorder="1" applyAlignment="1">
      <alignment horizontal="center" vertical="center"/>
    </xf>
    <xf numFmtId="3" fontId="4" fillId="16" borderId="2" xfId="11" applyNumberFormat="1" applyFont="1" applyFill="1" applyBorder="1" applyAlignment="1">
      <alignment horizontal="center" vertical="center"/>
    </xf>
    <xf numFmtId="1" fontId="4" fillId="16" borderId="2" xfId="11" applyNumberFormat="1" applyFont="1" applyFill="1" applyBorder="1" applyAlignment="1">
      <alignment horizontal="center" vertical="center"/>
    </xf>
    <xf numFmtId="3" fontId="4" fillId="5" borderId="17" xfId="0" applyNumberFormat="1" applyFont="1" applyFill="1" applyBorder="1" applyAlignment="1" applyProtection="1">
      <alignment horizontal="center" vertical="center"/>
      <protection hidden="1"/>
    </xf>
    <xf numFmtId="3" fontId="4" fillId="5" borderId="31" xfId="0" applyNumberFormat="1" applyFont="1" applyFill="1" applyBorder="1" applyAlignment="1" applyProtection="1">
      <alignment horizontal="center" vertical="center"/>
      <protection hidden="1"/>
    </xf>
    <xf numFmtId="3" fontId="4" fillId="5" borderId="15" xfId="0" applyNumberFormat="1" applyFont="1" applyFill="1" applyBorder="1" applyAlignment="1" applyProtection="1">
      <alignment horizontal="center" vertical="center"/>
      <protection hidden="1"/>
    </xf>
    <xf numFmtId="3" fontId="4" fillId="9" borderId="30" xfId="0" applyNumberFormat="1" applyFont="1" applyFill="1" applyBorder="1" applyAlignment="1" applyProtection="1">
      <alignment horizontal="center" vertical="center"/>
      <protection hidden="1"/>
    </xf>
    <xf numFmtId="3" fontId="4" fillId="9" borderId="15" xfId="0" applyNumberFormat="1" applyFont="1" applyFill="1" applyBorder="1" applyAlignment="1" applyProtection="1">
      <alignment horizontal="center" vertical="center"/>
      <protection hidden="1"/>
    </xf>
    <xf numFmtId="3" fontId="4" fillId="9" borderId="21" xfId="0" applyNumberFormat="1" applyFont="1" applyFill="1" applyBorder="1" applyAlignment="1" applyProtection="1">
      <alignment horizontal="center" vertical="center"/>
      <protection hidden="1"/>
    </xf>
    <xf numFmtId="3" fontId="4" fillId="9" borderId="33" xfId="0" applyNumberFormat="1" applyFont="1" applyFill="1" applyBorder="1" applyAlignment="1" applyProtection="1">
      <alignment horizontal="center" vertical="center"/>
      <protection hidden="1"/>
    </xf>
    <xf numFmtId="3" fontId="4" fillId="9" borderId="34" xfId="0" applyNumberFormat="1" applyFont="1" applyFill="1" applyBorder="1" applyAlignment="1" applyProtection="1">
      <alignment horizontal="center" vertical="center"/>
      <protection hidden="1"/>
    </xf>
    <xf numFmtId="3" fontId="4" fillId="9" borderId="18" xfId="0" applyNumberFormat="1" applyFont="1" applyFill="1" applyBorder="1" applyAlignment="1" applyProtection="1">
      <alignment horizontal="center" vertical="center"/>
      <protection hidden="1"/>
    </xf>
    <xf numFmtId="3" fontId="4" fillId="9" borderId="35" xfId="0" applyNumberFormat="1" applyFont="1" applyFill="1" applyBorder="1" applyAlignment="1" applyProtection="1">
      <alignment horizontal="center" vertical="center"/>
      <protection hidden="1"/>
    </xf>
    <xf numFmtId="3" fontId="4" fillId="9" borderId="36" xfId="0" applyNumberFormat="1" applyFont="1" applyFill="1" applyBorder="1" applyAlignment="1" applyProtection="1">
      <alignment horizontal="center" vertical="center"/>
      <protection hidden="1"/>
    </xf>
    <xf numFmtId="3" fontId="4" fillId="16" borderId="43" xfId="11" applyNumberFormat="1" applyFont="1" applyFill="1" applyBorder="1" applyAlignment="1">
      <alignment horizontal="center" vertical="center"/>
    </xf>
    <xf numFmtId="3" fontId="4" fillId="12" borderId="13" xfId="11" applyNumberFormat="1" applyFont="1" applyFill="1" applyBorder="1" applyAlignment="1">
      <alignment horizontal="center" vertical="center"/>
    </xf>
    <xf numFmtId="0" fontId="14" fillId="2" borderId="0" xfId="5" applyFont="1" applyFill="1" applyAlignment="1" applyProtection="1">
      <alignment horizontal="center" vertical="center"/>
      <protection hidden="1"/>
    </xf>
    <xf numFmtId="0" fontId="3" fillId="2" borderId="0" xfId="2" applyFill="1" applyAlignment="1" applyProtection="1">
      <alignment horizontal="center" vertical="center"/>
      <protection hidden="1"/>
    </xf>
    <xf numFmtId="0" fontId="10" fillId="2" borderId="0" xfId="2" applyFont="1" applyFill="1" applyAlignment="1" applyProtection="1">
      <alignment horizontal="center" vertical="center"/>
      <protection hidden="1"/>
    </xf>
    <xf numFmtId="0" fontId="10" fillId="2" borderId="0" xfId="2" applyFont="1" applyFill="1" applyAlignment="1" applyProtection="1">
      <alignment horizontal="center" vertical="center" wrapText="1"/>
      <protection hidden="1"/>
    </xf>
    <xf numFmtId="0" fontId="16" fillId="7" borderId="12" xfId="0" applyFont="1" applyFill="1" applyBorder="1" applyAlignment="1" applyProtection="1">
      <alignment horizontal="center" vertical="center" wrapText="1"/>
      <protection hidden="1"/>
    </xf>
    <xf numFmtId="0" fontId="16" fillId="7" borderId="5" xfId="0" applyFont="1" applyFill="1" applyBorder="1" applyAlignment="1" applyProtection="1">
      <alignment horizontal="center" vertical="center" wrapText="1"/>
      <protection hidden="1"/>
    </xf>
    <xf numFmtId="3" fontId="24" fillId="13" borderId="9" xfId="0" applyNumberFormat="1" applyFont="1" applyFill="1" applyBorder="1" applyAlignment="1">
      <alignment horizontal="center" vertical="center"/>
    </xf>
    <xf numFmtId="3" fontId="24" fillId="13" borderId="2" xfId="0" applyNumberFormat="1" applyFont="1" applyFill="1" applyBorder="1" applyAlignment="1">
      <alignment horizontal="center" vertical="center"/>
    </xf>
    <xf numFmtId="3" fontId="4" fillId="0" borderId="9" xfId="0" applyNumberFormat="1" applyFont="1" applyBorder="1" applyAlignment="1" applyProtection="1">
      <alignment horizontal="center" vertical="center"/>
      <protection hidden="1"/>
    </xf>
    <xf numFmtId="3" fontId="4" fillId="0" borderId="2" xfId="0" applyNumberFormat="1" applyFont="1" applyBorder="1" applyAlignment="1" applyProtection="1">
      <alignment horizontal="center" vertical="center"/>
      <protection hidden="1"/>
    </xf>
    <xf numFmtId="3" fontId="4" fillId="0" borderId="23" xfId="0" applyNumberFormat="1" applyFont="1" applyBorder="1" applyAlignment="1" applyProtection="1">
      <alignment horizontal="center" vertical="center"/>
      <protection hidden="1"/>
    </xf>
    <xf numFmtId="3" fontId="4" fillId="0" borderId="32" xfId="0" applyNumberFormat="1" applyFont="1" applyBorder="1" applyAlignment="1" applyProtection="1">
      <alignment horizontal="center" vertical="center"/>
      <protection hidden="1"/>
    </xf>
    <xf numFmtId="3" fontId="4" fillId="0" borderId="16" xfId="0" applyNumberFormat="1" applyFont="1" applyBorder="1" applyAlignment="1" applyProtection="1">
      <alignment horizontal="center" vertical="center"/>
      <protection hidden="1"/>
    </xf>
    <xf numFmtId="3" fontId="21" fillId="5" borderId="9" xfId="0" applyNumberFormat="1" applyFont="1" applyFill="1" applyBorder="1" applyAlignment="1">
      <alignment horizontal="center" vertical="center"/>
    </xf>
    <xf numFmtId="3" fontId="21" fillId="5" borderId="2" xfId="0" applyNumberFormat="1" applyFont="1" applyFill="1" applyBorder="1" applyAlignment="1">
      <alignment horizontal="center" vertical="center"/>
    </xf>
    <xf numFmtId="3" fontId="4" fillId="5" borderId="10" xfId="0" applyNumberFormat="1" applyFont="1" applyFill="1" applyBorder="1" applyAlignment="1" applyProtection="1">
      <alignment horizontal="center" vertical="center"/>
      <protection hidden="1"/>
    </xf>
    <xf numFmtId="3" fontId="4" fillId="5" borderId="11" xfId="0" applyNumberFormat="1" applyFont="1" applyFill="1" applyBorder="1" applyAlignment="1" applyProtection="1">
      <alignment horizontal="center" vertical="center"/>
      <protection hidden="1"/>
    </xf>
    <xf numFmtId="3" fontId="4" fillId="9" borderId="17" xfId="0" applyNumberFormat="1" applyFont="1" applyFill="1" applyBorder="1" applyAlignment="1" applyProtection="1">
      <alignment horizontal="center" vertical="center"/>
      <protection hidden="1"/>
    </xf>
    <xf numFmtId="3" fontId="4" fillId="9" borderId="31" xfId="0" applyNumberFormat="1" applyFont="1" applyFill="1" applyBorder="1" applyAlignment="1" applyProtection="1">
      <alignment horizontal="center" vertical="center"/>
      <protection hidden="1"/>
    </xf>
    <xf numFmtId="3" fontId="4" fillId="5" borderId="1" xfId="0" applyNumberFormat="1" applyFont="1" applyFill="1" applyBorder="1" applyAlignment="1" applyProtection="1">
      <alignment horizontal="center" vertical="center"/>
      <protection hidden="1"/>
    </xf>
    <xf numFmtId="3" fontId="4" fillId="5" borderId="2" xfId="0" applyNumberFormat="1" applyFont="1" applyFill="1" applyBorder="1" applyAlignment="1" applyProtection="1">
      <alignment horizontal="center" vertical="center"/>
      <protection hidden="1"/>
    </xf>
    <xf numFmtId="3" fontId="4" fillId="0" borderId="1" xfId="0" applyNumberFormat="1" applyFont="1" applyBorder="1" applyAlignment="1" applyProtection="1">
      <alignment horizontal="center" vertical="center"/>
      <protection hidden="1"/>
    </xf>
    <xf numFmtId="3" fontId="4" fillId="16" borderId="14" xfId="11" applyNumberFormat="1" applyFont="1" applyFill="1" applyBorder="1" applyAlignment="1">
      <alignment horizontal="center" vertical="center"/>
    </xf>
    <xf numFmtId="3" fontId="4" fillId="16" borderId="13" xfId="11" applyNumberFormat="1" applyFont="1" applyFill="1" applyBorder="1" applyAlignment="1">
      <alignment horizontal="center" vertical="center"/>
    </xf>
  </cellXfs>
  <cellStyles count="12">
    <cellStyle name="Гиперссылка_Приложение  2 ТиС прайс" xfId="6" xr:uid="{7B75AD89-E0F6-4C1C-ABF9-4E410AF77D8D}"/>
    <cellStyle name="Обычный" xfId="0" builtinId="0"/>
    <cellStyle name="Обычный 3" xfId="2" xr:uid="{3BAD9868-DF0D-4C78-B33D-D897ADD9F1FA}"/>
    <cellStyle name="Обычный 4 2" xfId="8" xr:uid="{579DB1F9-D086-4C90-9882-169DEFA5AEC0}"/>
    <cellStyle name="Обычный 4 2 2" xfId="9" xr:uid="{BF1BDF49-B440-4A43-BA38-6602B22B696D}"/>
    <cellStyle name="Обычный_К Анализ прайса 430 моно от 11 08 11 Феррум  Инжкомцентр с исправленной СС 2" xfId="1" xr:uid="{F4889A30-2B0E-4A71-8C76-65AD7525561A}"/>
    <cellStyle name="Обычный_Лист1" xfId="7" xr:uid="{48657B79-21DA-45FB-8789-5DFF28C4DDCC}"/>
    <cellStyle name="Обычный_Прайс-лист" xfId="11" xr:uid="{22FBD9BD-1693-4EDA-BE00-53FAA8CC226F}"/>
    <cellStyle name="Обычный_Прайс-лист №1" xfId="10" xr:uid="{C22D9F98-B4D2-400A-AB33-40D6B27BF825}"/>
    <cellStyle name="Обычный_Приложение  2 ТиС прайс 2" xfId="4" xr:uid="{6C4ECEA1-FCDE-4F49-9D97-A69776F79E6A}"/>
    <cellStyle name="Обычный_Приложение  2 ТиС прайс_Моно 304" xfId="5" xr:uid="{2E241DC1-910C-4854-84F8-C2362AB3005F}"/>
    <cellStyle name="Процентный 2" xfId="3" xr:uid="{806629DC-580F-42A0-BAD3-A303A5F5142C}"/>
  </cellStyles>
  <dxfs count="0"/>
  <tableStyles count="1" defaultTableStyle="TableStyleMedium2" defaultPivotStyle="PivotStyleLight16">
    <tableStyle name="Invisible" pivot="0" table="0" count="0" xr9:uid="{F563ECD9-2A42-4026-BBC6-032991BCE5A3}"/>
  </tableStyles>
  <colors>
    <mruColors>
      <color rgb="FF114232"/>
      <color rgb="FFECECE7"/>
      <color rgb="FF005187"/>
      <color rgb="FFBB1E10"/>
      <color rgb="FF0E0E10"/>
      <color rgb="FF00387B"/>
      <color rgb="FF45494E"/>
      <color rgb="FF442F29"/>
      <color rgb="FF5919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314325</xdr:colOff>
      <xdr:row>2</xdr:row>
      <xdr:rowOff>0</xdr:rowOff>
    </xdr:from>
    <xdr:ext cx="1952625" cy="1198789"/>
    <xdr:pic>
      <xdr:nvPicPr>
        <xdr:cNvPr id="7" name="Рисунок 3">
          <a:extLst>
            <a:ext uri="{FF2B5EF4-FFF2-40B4-BE49-F238E27FC236}">
              <a16:creationId xmlns:a16="http://schemas.microsoft.com/office/drawing/2014/main" id="{E04B1E3A-43BF-4BAA-8B36-EDEA52485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557893"/>
          <a:ext cx="1952625" cy="11987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27</xdr:col>
      <xdr:colOff>38100</xdr:colOff>
      <xdr:row>2</xdr:row>
      <xdr:rowOff>195263</xdr:rowOff>
    </xdr:from>
    <xdr:ext cx="1132114" cy="1027339"/>
    <xdr:pic>
      <xdr:nvPicPr>
        <xdr:cNvPr id="9" name="Рисунок 5">
          <a:extLst>
            <a:ext uri="{FF2B5EF4-FFF2-40B4-BE49-F238E27FC236}">
              <a16:creationId xmlns:a16="http://schemas.microsoft.com/office/drawing/2014/main" id="{3B0B216A-39EB-4700-BF21-6D53326D1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34800" y="766763"/>
          <a:ext cx="1132114" cy="1027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15</xdr:col>
      <xdr:colOff>3429000</xdr:colOff>
      <xdr:row>22</xdr:row>
      <xdr:rowOff>86590</xdr:rowOff>
    </xdr:from>
    <xdr:to>
      <xdr:col>19</xdr:col>
      <xdr:colOff>495299</xdr:colOff>
      <xdr:row>23</xdr:row>
      <xdr:rowOff>173181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C79DB96-021C-46A7-8BF4-69C0DC4C8AB9}"/>
            </a:ext>
          </a:extLst>
        </xdr:cNvPr>
        <xdr:cNvSpPr txBox="1"/>
      </xdr:nvSpPr>
      <xdr:spPr>
        <a:xfrm>
          <a:off x="17526000" y="6903769"/>
          <a:ext cx="5938156" cy="38594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Моно</a:t>
          </a:r>
        </a:p>
      </xdr:txBody>
    </xdr:sp>
    <xdr:clientData/>
  </xdr:twoCellAnchor>
  <xdr:oneCellAnchor>
    <xdr:from>
      <xdr:col>1</xdr:col>
      <xdr:colOff>0</xdr:colOff>
      <xdr:row>113</xdr:row>
      <xdr:rowOff>0</xdr:rowOff>
    </xdr:from>
    <xdr:ext cx="11036904" cy="1417421"/>
    <xdr:pic>
      <xdr:nvPicPr>
        <xdr:cNvPr id="11" name="Рисунок 24">
          <a:extLst>
            <a:ext uri="{FF2B5EF4-FFF2-40B4-BE49-F238E27FC236}">
              <a16:creationId xmlns:a16="http://schemas.microsoft.com/office/drawing/2014/main" id="{9ACDE5CD-0B57-4E83-BBFD-ABCA7E342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2600227"/>
          <a:ext cx="11036904" cy="1417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19</xdr:col>
      <xdr:colOff>280803</xdr:colOff>
      <xdr:row>9</xdr:row>
      <xdr:rowOff>99023</xdr:rowOff>
    </xdr:from>
    <xdr:to>
      <xdr:col>28</xdr:col>
      <xdr:colOff>557893</xdr:colOff>
      <xdr:row>21</xdr:row>
      <xdr:rowOff>226374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AD08D01-2AF5-402D-AA77-0ACFEC321BB8}"/>
            </a:ext>
          </a:extLst>
        </xdr:cNvPr>
        <xdr:cNvSpPr txBox="1"/>
      </xdr:nvSpPr>
      <xdr:spPr>
        <a:xfrm>
          <a:off x="23249660" y="2834059"/>
          <a:ext cx="6373090" cy="391013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000" baseline="0">
              <a:latin typeface="Arial Narrow" panose="020B0606020202030204" pitchFamily="34" charset="0"/>
            </a:rPr>
            <a:t>Максимальная температура на окрашенной поверхности элемента дымохода указана в наименовании:</a:t>
          </a:r>
        </a:p>
        <a:p>
          <a:endParaRPr lang="ru-RU" sz="2000" baseline="0">
            <a:latin typeface="Arial Narrow" panose="020B0606020202030204" pitchFamily="34" charset="0"/>
          </a:endParaRPr>
        </a:p>
        <a:p>
          <a:r>
            <a:rPr lang="en-US" sz="2000" b="1" baseline="0">
              <a:latin typeface="Arial Narrow" panose="020B0606020202030204" pitchFamily="34" charset="0"/>
            </a:rPr>
            <a:t>(t </a:t>
          </a:r>
          <a:r>
            <a:rPr lang="ru-RU" sz="2000" b="1" baseline="0">
              <a:latin typeface="Arial Narrow" panose="020B0606020202030204" pitchFamily="34" charset="0"/>
            </a:rPr>
            <a:t>краски &lt; 600°С) </a:t>
          </a:r>
          <a:r>
            <a:rPr lang="ru-RU" sz="2000" baseline="0">
              <a:latin typeface="Arial Narrow" panose="020B0606020202030204" pitchFamily="34" charset="0"/>
            </a:rPr>
            <a:t>- максимальная температура 600°С, элемент окрашен высокотемпературной эмалью.</a:t>
          </a:r>
        </a:p>
        <a:p>
          <a:endParaRPr lang="ru-RU" sz="2000" baseline="0">
            <a:latin typeface="Arial Narrow" panose="020B0606020202030204" pitchFamily="34" charset="0"/>
          </a:endParaRPr>
        </a:p>
        <a:p>
          <a:r>
            <a:rPr lang="en-US" sz="2000" b="1">
              <a:latin typeface="Arial Narrow" panose="020B0606020202030204" pitchFamily="34" charset="0"/>
            </a:rPr>
            <a:t>(t </a:t>
          </a:r>
          <a:r>
            <a:rPr lang="ru-RU" sz="2000" b="1">
              <a:latin typeface="Arial Narrow" panose="020B0606020202030204" pitchFamily="34" charset="0"/>
            </a:rPr>
            <a:t>краски &lt; 200°С) </a:t>
          </a:r>
          <a:r>
            <a:rPr lang="ru-RU" sz="2000" b="0">
              <a:latin typeface="Arial Narrow" panose="020B0606020202030204" pitchFamily="34" charset="0"/>
            </a:rPr>
            <a:t>- максимальная температура 200°С, элемент окрашен полимерной краской.</a:t>
          </a:r>
        </a:p>
        <a:p>
          <a:endParaRPr lang="ru-RU" sz="2000" b="0">
            <a:latin typeface="Arial Narrow" panose="020B0606020202030204" pitchFamily="34" charset="0"/>
          </a:endParaRPr>
        </a:p>
        <a:p>
          <a:r>
            <a:rPr lang="ru-RU" sz="2000" b="0">
              <a:solidFill>
                <a:schemeClr val="tx1"/>
              </a:solidFill>
              <a:latin typeface="Arial Narrow" panose="020B0606020202030204" pitchFamily="34" charset="0"/>
            </a:rPr>
            <a:t>Настоятельно рекомендуем не допускать</a:t>
          </a:r>
          <a:r>
            <a:rPr lang="ru-RU" sz="2000" b="0" baseline="0">
              <a:solidFill>
                <a:schemeClr val="tx1"/>
              </a:solidFill>
              <a:latin typeface="Arial Narrow" panose="020B0606020202030204" pitchFamily="34" charset="0"/>
            </a:rPr>
            <a:t> нагрев окрашенных поверхностей до предельных значений максимальных температур, так как легко допустить перегрев поверхностей.</a:t>
          </a:r>
          <a:endParaRPr lang="ru-RU" sz="2000" b="0">
            <a:solidFill>
              <a:schemeClr val="tx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15</xdr:col>
      <xdr:colOff>3255818</xdr:colOff>
      <xdr:row>2</xdr:row>
      <xdr:rowOff>79169</xdr:rowOff>
    </xdr:from>
    <xdr:to>
      <xdr:col>21</xdr:col>
      <xdr:colOff>554182</xdr:colOff>
      <xdr:row>6</xdr:row>
      <xdr:rowOff>225136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2DF70BE7-59A1-4B1C-AF46-646F22F12060}"/>
            </a:ext>
          </a:extLst>
        </xdr:cNvPr>
        <xdr:cNvSpPr txBox="1"/>
      </xdr:nvSpPr>
      <xdr:spPr>
        <a:xfrm>
          <a:off x="3446318" y="637062"/>
          <a:ext cx="6796150" cy="14250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800" b="1">
              <a:latin typeface="Arial Narrow" panose="020B0606020202030204" pitchFamily="34" charset="0"/>
            </a:rPr>
            <a:t>Прайс-лист</a:t>
          </a:r>
          <a:r>
            <a:rPr lang="ru-RU" sz="2800" b="1" baseline="0">
              <a:latin typeface="Arial Narrow" panose="020B0606020202030204" pitchFamily="34" charset="0"/>
            </a:rPr>
            <a:t>     </a:t>
          </a:r>
          <a:r>
            <a:rPr lang="ru-RU" sz="2400" b="1" baseline="0">
              <a:latin typeface="Arial Narrow" panose="020B0606020202030204" pitchFamily="34" charset="0"/>
            </a:rPr>
            <a:t>                                                                   </a:t>
          </a:r>
          <a:r>
            <a:rPr lang="en-US" sz="2400" b="1" baseline="0">
              <a:latin typeface="Arial Narrow" panose="020B0606020202030204" pitchFamily="34" charset="0"/>
            </a:rPr>
            <a:t>                        </a:t>
          </a:r>
          <a:r>
            <a:rPr lang="ru-RU" sz="2400" b="1" baseline="0">
              <a:latin typeface="Arial Narrow" panose="020B0606020202030204" pitchFamily="34" charset="0"/>
            </a:rPr>
            <a:t>    на элементы дымоходов с</a:t>
          </a:r>
          <a:r>
            <a:rPr lang="ru-RU" sz="2400" b="1">
              <a:latin typeface="Arial Narrow" panose="020B0606020202030204" pitchFamily="34" charset="0"/>
            </a:rPr>
            <a:t>кладской программы Система</a:t>
          </a:r>
          <a:r>
            <a:rPr lang="ru-RU" sz="2400" b="1">
              <a:solidFill>
                <a:schemeClr val="dk1"/>
              </a:solidFill>
              <a:latin typeface="Arial Narrow" panose="020B0606020202030204" pitchFamily="34" charset="0"/>
              <a:ea typeface="+mn-ea"/>
              <a:cs typeface="+mn-cs"/>
            </a:rPr>
            <a:t> ТиС</a:t>
          </a:r>
          <a:r>
            <a:rPr lang="ru-RU" sz="2400" b="1" baseline="0">
              <a:solidFill>
                <a:schemeClr val="dk1"/>
              </a:solidFill>
              <a:latin typeface="Arial Narrow" panose="020B0606020202030204" pitchFamily="34" charset="0"/>
              <a:ea typeface="+mn-ea"/>
              <a:cs typeface="+mn-cs"/>
            </a:rPr>
            <a:t> Феррит Чёрный</a:t>
          </a:r>
          <a:endParaRPr lang="ru-RU" sz="2400" b="1">
            <a:solidFill>
              <a:schemeClr val="dk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3537858</xdr:colOff>
      <xdr:row>47</xdr:row>
      <xdr:rowOff>190499</xdr:rowOff>
    </xdr:from>
    <xdr:to>
      <xdr:col>19</xdr:col>
      <xdr:colOff>519981</xdr:colOff>
      <xdr:row>49</xdr:row>
      <xdr:rowOff>86591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3D9C46DC-7284-4A23-8C54-67044E5A497D}"/>
            </a:ext>
          </a:extLst>
        </xdr:cNvPr>
        <xdr:cNvSpPr txBox="1"/>
      </xdr:nvSpPr>
      <xdr:spPr>
        <a:xfrm>
          <a:off x="17634858" y="12709070"/>
          <a:ext cx="5853980" cy="385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Адаптеры</a:t>
          </a:r>
        </a:p>
      </xdr:txBody>
    </xdr:sp>
    <xdr:clientData/>
  </xdr:twoCellAnchor>
  <xdr:twoCellAnchor>
    <xdr:from>
      <xdr:col>22</xdr:col>
      <xdr:colOff>327749</xdr:colOff>
      <xdr:row>2</xdr:row>
      <xdr:rowOff>65908</xdr:rowOff>
    </xdr:from>
    <xdr:to>
      <xdr:col>24</xdr:col>
      <xdr:colOff>752177</xdr:colOff>
      <xdr:row>5</xdr:row>
      <xdr:rowOff>120932</xdr:rowOff>
    </xdr:to>
    <xdr:grpSp>
      <xdr:nvGrpSpPr>
        <xdr:cNvPr id="3" name="Группа 2">
          <a:extLst>
            <a:ext uri="{FF2B5EF4-FFF2-40B4-BE49-F238E27FC236}">
              <a16:creationId xmlns:a16="http://schemas.microsoft.com/office/drawing/2014/main" id="{8080D530-6E97-41E4-9904-7C97B0FD5ED6}"/>
            </a:ext>
          </a:extLst>
        </xdr:cNvPr>
        <xdr:cNvGrpSpPr/>
      </xdr:nvGrpSpPr>
      <xdr:grpSpPr>
        <a:xfrm>
          <a:off x="11349535" y="623801"/>
          <a:ext cx="1849096" cy="1034738"/>
          <a:chOff x="10334627" y="2309812"/>
          <a:chExt cx="1571624" cy="1110822"/>
        </a:xfrm>
      </xdr:grpSpPr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DC3BE96A-BD97-427E-8D89-27F861498382}"/>
              </a:ext>
            </a:extLst>
          </xdr:cNvPr>
          <xdr:cNvSpPr txBox="1"/>
        </xdr:nvSpPr>
        <xdr:spPr>
          <a:xfrm>
            <a:off x="10334627" y="2309812"/>
            <a:ext cx="1571624" cy="76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ru-RU" sz="2000" b="1">
                <a:latin typeface="Arial Narrow" panose="020B0606020202030204" pitchFamily="34" charset="0"/>
              </a:rPr>
              <a:t>Цвет</a:t>
            </a:r>
            <a:r>
              <a:rPr lang="ru-RU" sz="2000" b="1" baseline="0">
                <a:latin typeface="Arial Narrow" panose="020B0606020202030204" pitchFamily="34" charset="0"/>
              </a:rPr>
              <a:t>   чёрный</a:t>
            </a:r>
            <a:endParaRPr lang="ru-RU" sz="2000" b="1">
              <a:latin typeface="Arial Narrow" panose="020B0606020202030204" pitchFamily="34" charset="0"/>
            </a:endParaRPr>
          </a:p>
        </xdr:txBody>
      </xdr:sp>
      <xdr:sp macro="" textlink="">
        <xdr:nvSpPr>
          <xdr:cNvPr id="2" name="Овал 1">
            <a:extLst>
              <a:ext uri="{FF2B5EF4-FFF2-40B4-BE49-F238E27FC236}">
                <a16:creationId xmlns:a16="http://schemas.microsoft.com/office/drawing/2014/main" id="{F93BE940-E6B9-40F8-9538-C26FFCFD1803}"/>
              </a:ext>
            </a:extLst>
          </xdr:cNvPr>
          <xdr:cNvSpPr/>
        </xdr:nvSpPr>
        <xdr:spPr>
          <a:xfrm>
            <a:off x="10845240" y="2801509"/>
            <a:ext cx="556665" cy="619125"/>
          </a:xfrm>
          <a:prstGeom prst="ellipse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</xdr:grpSp>
    <xdr:clientData/>
  </xdr:twoCellAnchor>
  <xdr:twoCellAnchor>
    <xdr:from>
      <xdr:col>15</xdr:col>
      <xdr:colOff>2422071</xdr:colOff>
      <xdr:row>52</xdr:row>
      <xdr:rowOff>173492</xdr:rowOff>
    </xdr:from>
    <xdr:to>
      <xdr:col>22</xdr:col>
      <xdr:colOff>325026</xdr:colOff>
      <xdr:row>54</xdr:row>
      <xdr:rowOff>36802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3AA3D4D-393F-4C57-A2DF-43FB4963855D}"/>
            </a:ext>
          </a:extLst>
        </xdr:cNvPr>
        <xdr:cNvSpPr txBox="1"/>
      </xdr:nvSpPr>
      <xdr:spPr>
        <a:xfrm>
          <a:off x="16519071" y="13916706"/>
          <a:ext cx="8734241" cy="35316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ППШ-М, Баки, Теплообменники, Конвекторы</a:t>
          </a:r>
        </a:p>
      </xdr:txBody>
    </xdr:sp>
    <xdr:clientData/>
  </xdr:twoCellAnchor>
  <xdr:twoCellAnchor>
    <xdr:from>
      <xdr:col>15</xdr:col>
      <xdr:colOff>3823607</xdr:colOff>
      <xdr:row>40</xdr:row>
      <xdr:rowOff>184004</xdr:rowOff>
    </xdr:from>
    <xdr:to>
      <xdr:col>19</xdr:col>
      <xdr:colOff>174913</xdr:colOff>
      <xdr:row>42</xdr:row>
      <xdr:rowOff>126999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4DC661AC-E501-4301-8AF4-ACFC6D7A1337}"/>
            </a:ext>
          </a:extLst>
        </xdr:cNvPr>
        <xdr:cNvSpPr txBox="1"/>
      </xdr:nvSpPr>
      <xdr:spPr>
        <a:xfrm>
          <a:off x="17920607" y="11545968"/>
          <a:ext cx="5223163" cy="4056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Переходы</a:t>
          </a:r>
        </a:p>
      </xdr:txBody>
    </xdr:sp>
    <xdr:clientData/>
  </xdr:twoCellAnchor>
  <xdr:twoCellAnchor>
    <xdr:from>
      <xdr:col>15</xdr:col>
      <xdr:colOff>3374571</xdr:colOff>
      <xdr:row>63</xdr:row>
      <xdr:rowOff>36801</xdr:rowOff>
    </xdr:from>
    <xdr:to>
      <xdr:col>19</xdr:col>
      <xdr:colOff>576264</xdr:colOff>
      <xdr:row>65</xdr:row>
      <xdr:rowOff>27214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53F03F8-EB81-4C18-8698-BC55D7EBF073}"/>
            </a:ext>
          </a:extLst>
        </xdr:cNvPr>
        <xdr:cNvSpPr txBox="1"/>
      </xdr:nvSpPr>
      <xdr:spPr>
        <a:xfrm>
          <a:off x="17471571" y="16705551"/>
          <a:ext cx="6073550" cy="3714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Термо</a:t>
          </a:r>
        </a:p>
      </xdr:txBody>
    </xdr:sp>
    <xdr:clientData/>
  </xdr:twoCellAnchor>
  <xdr:twoCellAnchor>
    <xdr:from>
      <xdr:col>15</xdr:col>
      <xdr:colOff>3320144</xdr:colOff>
      <xdr:row>80</xdr:row>
      <xdr:rowOff>90920</xdr:rowOff>
    </xdr:from>
    <xdr:to>
      <xdr:col>20</xdr:col>
      <xdr:colOff>39400</xdr:colOff>
      <xdr:row>82</xdr:row>
      <xdr:rowOff>82260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2B5D037-9A47-4FD9-ABFD-AE7C1FB49446}"/>
            </a:ext>
          </a:extLst>
        </xdr:cNvPr>
        <xdr:cNvSpPr txBox="1"/>
      </xdr:nvSpPr>
      <xdr:spPr>
        <a:xfrm>
          <a:off x="17417144" y="20828206"/>
          <a:ext cx="6244256" cy="3723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Стеновые крепления</a:t>
          </a:r>
        </a:p>
      </xdr:txBody>
    </xdr:sp>
    <xdr:clientData/>
  </xdr:twoCellAnchor>
  <xdr:twoCellAnchor>
    <xdr:from>
      <xdr:col>15</xdr:col>
      <xdr:colOff>3360965</xdr:colOff>
      <xdr:row>95</xdr:row>
      <xdr:rowOff>137000</xdr:rowOff>
    </xdr:from>
    <xdr:to>
      <xdr:col>20</xdr:col>
      <xdr:colOff>214931</xdr:colOff>
      <xdr:row>97</xdr:row>
      <xdr:rowOff>184625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CE7D1300-DEF6-4768-B0B0-5D62E70A6890}"/>
            </a:ext>
          </a:extLst>
        </xdr:cNvPr>
        <xdr:cNvSpPr txBox="1"/>
      </xdr:nvSpPr>
      <xdr:spPr>
        <a:xfrm>
          <a:off x="17457965" y="23690964"/>
          <a:ext cx="6378966" cy="428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Комплектующие и хомуты</a:t>
          </a:r>
        </a:p>
      </xdr:txBody>
    </xdr:sp>
    <xdr:clientData/>
  </xdr:twoCellAnchor>
  <xdr:twoCellAnchor>
    <xdr:from>
      <xdr:col>15</xdr:col>
      <xdr:colOff>2775857</xdr:colOff>
      <xdr:row>7</xdr:row>
      <xdr:rowOff>0</xdr:rowOff>
    </xdr:from>
    <xdr:to>
      <xdr:col>20</xdr:col>
      <xdr:colOff>190500</xdr:colOff>
      <xdr:row>8</xdr:row>
      <xdr:rowOff>86590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FCBE906-BFEE-4BC1-B0CF-4A9434196411}"/>
            </a:ext>
          </a:extLst>
        </xdr:cNvPr>
        <xdr:cNvSpPr txBox="1"/>
      </xdr:nvSpPr>
      <xdr:spPr>
        <a:xfrm>
          <a:off x="16872857" y="2136321"/>
          <a:ext cx="6939643" cy="38594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УПШ, 3-контурный ТермоВент (</a:t>
          </a:r>
          <a:r>
            <a:rPr lang="en-US" sz="2000" b="0">
              <a:latin typeface="Arial Narrow" panose="020B0606020202030204" pitchFamily="34" charset="0"/>
            </a:rPr>
            <a:t>AISI 304)</a:t>
          </a:r>
          <a:endParaRPr lang="ru-RU" sz="2000" b="0">
            <a:latin typeface="Arial Narrow" panose="020B0606020202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G122"/>
  <sheetViews>
    <sheetView showGridLines="0" tabSelected="1" topLeftCell="P77" zoomScale="70" zoomScaleNormal="70" workbookViewId="0">
      <selection activeCell="U101" sqref="U101"/>
    </sheetView>
  </sheetViews>
  <sheetFormatPr defaultColWidth="9.140625" defaultRowHeight="15" outlineLevelCol="1" x14ac:dyDescent="0.25"/>
  <cols>
    <col min="1" max="1" width="2.85546875" style="1" customWidth="1" collapsed="1"/>
    <col min="2" max="2" width="70.28515625" style="18" hidden="1" customWidth="1" outlineLevel="1"/>
    <col min="3" max="3" width="16" style="108" hidden="1" customWidth="1" outlineLevel="1"/>
    <col min="4" max="10" width="10.42578125" style="3" hidden="1" customWidth="1" outlineLevel="1"/>
    <col min="11" max="13" width="10.42578125" style="1" hidden="1" customWidth="1" outlineLevel="1"/>
    <col min="14" max="15" width="9.140625" style="1" hidden="1" customWidth="1" outlineLevel="1"/>
    <col min="16" max="16" width="91.7109375" style="1" customWidth="1" collapsed="1"/>
    <col min="17" max="17" width="16.7109375" style="1" customWidth="1"/>
    <col min="18" max="18" width="14.85546875" style="1" customWidth="1"/>
    <col min="19" max="23" width="9.7109375" style="1" customWidth="1"/>
    <col min="24" max="24" width="12.85546875" style="1" customWidth="1"/>
    <col min="25" max="25" width="10" style="1" customWidth="1"/>
    <col min="26" max="29" width="9.7109375" style="1" customWidth="1"/>
    <col min="30" max="16384" width="9.140625" style="5"/>
  </cols>
  <sheetData>
    <row r="1" spans="2:29" ht="20.25" x14ac:dyDescent="0.3">
      <c r="B1" s="2"/>
      <c r="C1" s="2"/>
      <c r="D1" s="2"/>
      <c r="E1" s="2"/>
      <c r="F1" s="2"/>
      <c r="G1" s="2"/>
      <c r="H1" s="2"/>
      <c r="I1" s="2"/>
      <c r="J1" s="2"/>
      <c r="P1" s="2" t="s">
        <v>0</v>
      </c>
      <c r="Q1" s="4">
        <v>0</v>
      </c>
      <c r="R1" s="3"/>
      <c r="S1" s="3"/>
      <c r="T1" s="3"/>
      <c r="U1" s="3"/>
      <c r="V1" s="3"/>
      <c r="W1" s="3"/>
      <c r="X1" s="3"/>
    </row>
    <row r="2" spans="2:29" ht="23.25" x14ac:dyDescent="0.25">
      <c r="B2" s="6"/>
      <c r="C2" s="7"/>
      <c r="D2" s="8"/>
      <c r="E2" s="9"/>
      <c r="F2" s="9"/>
      <c r="G2" s="9"/>
      <c r="H2" s="9"/>
      <c r="I2" s="9"/>
      <c r="J2" s="9"/>
      <c r="P2" s="6"/>
      <c r="Q2" s="7"/>
      <c r="R2" s="8"/>
      <c r="S2" s="9"/>
      <c r="T2" s="9"/>
      <c r="U2" s="9"/>
      <c r="V2" s="9"/>
      <c r="W2" s="3"/>
      <c r="X2" s="3"/>
    </row>
    <row r="3" spans="2:29" ht="26.25" x14ac:dyDescent="0.25">
      <c r="B3" s="6"/>
      <c r="C3" s="7"/>
      <c r="D3" s="9"/>
      <c r="E3" s="9"/>
      <c r="F3" s="9"/>
      <c r="G3" s="9"/>
      <c r="H3" s="9"/>
      <c r="I3" s="9"/>
      <c r="J3" s="9"/>
      <c r="P3" s="6"/>
      <c r="Q3" s="7"/>
      <c r="R3" s="9"/>
      <c r="S3" s="9"/>
      <c r="T3" s="9"/>
      <c r="U3" s="9"/>
      <c r="V3" s="9"/>
      <c r="W3" s="10"/>
      <c r="X3" s="10"/>
    </row>
    <row r="4" spans="2:29" ht="26.25" x14ac:dyDescent="0.25">
      <c r="B4" s="6"/>
      <c r="C4" s="7"/>
      <c r="D4" s="9"/>
      <c r="E4" s="9"/>
      <c r="F4" s="9"/>
      <c r="G4" s="9"/>
      <c r="H4" s="9"/>
      <c r="I4" s="9"/>
      <c r="J4" s="9"/>
      <c r="K4" s="257"/>
      <c r="L4" s="11"/>
      <c r="M4" s="11"/>
      <c r="P4" s="6"/>
      <c r="Q4" s="7"/>
      <c r="R4" s="9"/>
      <c r="S4" s="9"/>
      <c r="T4" s="9"/>
      <c r="U4" s="9"/>
      <c r="V4" s="9"/>
      <c r="W4" s="10"/>
      <c r="X4" s="10"/>
      <c r="AB4" s="12"/>
      <c r="AC4" s="12"/>
    </row>
    <row r="5" spans="2:29" ht="23.25" x14ac:dyDescent="0.25">
      <c r="B5" s="13"/>
      <c r="C5" s="14"/>
      <c r="D5" s="9"/>
      <c r="E5" s="9"/>
      <c r="F5" s="9"/>
      <c r="G5" s="9"/>
      <c r="H5" s="9"/>
      <c r="I5" s="9"/>
      <c r="J5" s="9"/>
      <c r="K5" s="257"/>
      <c r="L5" s="11"/>
      <c r="M5" s="11"/>
      <c r="P5" s="13"/>
      <c r="Q5" s="14"/>
      <c r="R5" s="9"/>
      <c r="S5" s="9"/>
      <c r="T5" s="9"/>
      <c r="U5" s="9"/>
      <c r="V5" s="9"/>
      <c r="W5" s="3"/>
      <c r="X5" s="3"/>
      <c r="AB5" s="12"/>
      <c r="AC5" s="12"/>
    </row>
    <row r="6" spans="2:29" ht="23.25" x14ac:dyDescent="0.25">
      <c r="B6" s="6"/>
      <c r="C6" s="6"/>
      <c r="D6" s="6"/>
      <c r="E6" s="6"/>
      <c r="F6" s="9"/>
      <c r="G6" s="9"/>
      <c r="H6" s="9"/>
      <c r="I6" s="9"/>
      <c r="J6" s="9"/>
      <c r="K6" s="258"/>
      <c r="L6" s="16"/>
      <c r="M6" s="16"/>
      <c r="P6" s="6"/>
      <c r="Q6" s="7"/>
      <c r="R6" s="9"/>
      <c r="S6" s="9"/>
      <c r="T6" s="9"/>
      <c r="U6" s="9"/>
      <c r="V6" s="9"/>
      <c r="W6" s="15"/>
      <c r="X6" s="15"/>
      <c r="AB6" s="17"/>
      <c r="AC6" s="17"/>
    </row>
    <row r="7" spans="2:29" ht="23.25" x14ac:dyDescent="0.25">
      <c r="B7" s="6"/>
      <c r="C7" s="6"/>
      <c r="D7" s="6"/>
      <c r="E7" s="6"/>
      <c r="F7" s="9"/>
      <c r="G7" s="9"/>
      <c r="H7" s="9"/>
      <c r="I7" s="9"/>
      <c r="J7" s="9"/>
      <c r="K7" s="258"/>
      <c r="L7" s="16"/>
      <c r="M7" s="16"/>
      <c r="P7" s="6"/>
      <c r="Q7" s="7"/>
      <c r="R7" s="9"/>
      <c r="S7" s="9"/>
      <c r="T7" s="9"/>
      <c r="U7" s="9"/>
      <c r="V7" s="9"/>
      <c r="W7" s="15"/>
      <c r="X7" s="15"/>
      <c r="AB7" s="17"/>
      <c r="AC7" s="17"/>
    </row>
    <row r="8" spans="2:29" ht="23.25" x14ac:dyDescent="0.25">
      <c r="B8" s="6"/>
      <c r="C8" s="6"/>
      <c r="D8" s="6"/>
      <c r="E8" s="6"/>
      <c r="F8" s="9"/>
      <c r="G8" s="9"/>
      <c r="H8" s="9"/>
      <c r="I8" s="9"/>
      <c r="J8" s="9"/>
      <c r="K8" s="258"/>
      <c r="L8" s="16"/>
      <c r="M8" s="16"/>
      <c r="P8" s="6"/>
      <c r="Q8" s="7"/>
      <c r="R8" s="9"/>
      <c r="S8" s="9"/>
      <c r="T8" s="9"/>
      <c r="U8" s="9"/>
      <c r="V8" s="9"/>
      <c r="W8" s="15"/>
      <c r="X8" s="15"/>
      <c r="AB8" s="17"/>
      <c r="AC8" s="17"/>
    </row>
    <row r="9" spans="2:29" ht="23.25" x14ac:dyDescent="0.25">
      <c r="B9" s="230" t="s">
        <v>127</v>
      </c>
      <c r="C9" s="230"/>
      <c r="D9" s="230"/>
      <c r="E9" s="6"/>
      <c r="F9" s="9"/>
      <c r="G9" s="9"/>
      <c r="H9" s="9"/>
      <c r="I9" s="9"/>
      <c r="J9" s="9"/>
      <c r="K9" s="258"/>
      <c r="L9" s="16"/>
      <c r="M9" s="16"/>
      <c r="P9" s="6"/>
      <c r="Q9" s="7"/>
      <c r="R9" s="9"/>
      <c r="S9" s="9"/>
      <c r="T9" s="9"/>
      <c r="U9" s="9"/>
      <c r="V9" s="9"/>
      <c r="W9" s="15"/>
      <c r="X9" s="15"/>
      <c r="AB9" s="17"/>
      <c r="AC9" s="17"/>
    </row>
    <row r="10" spans="2:29" ht="24" thickBot="1" x14ac:dyDescent="0.35">
      <c r="B10" s="211"/>
      <c r="C10" s="212"/>
      <c r="D10" s="212"/>
      <c r="E10" s="6"/>
      <c r="F10" s="9"/>
      <c r="G10" s="9"/>
      <c r="H10" s="9"/>
      <c r="I10" s="9"/>
      <c r="J10" s="9"/>
      <c r="K10" s="258"/>
      <c r="L10" s="16"/>
      <c r="M10" s="16"/>
      <c r="P10" s="6"/>
      <c r="Q10" s="7"/>
      <c r="R10" s="9"/>
      <c r="S10" s="9"/>
      <c r="T10" s="9"/>
      <c r="U10" s="9"/>
      <c r="V10" s="9"/>
      <c r="W10" s="15"/>
      <c r="X10" s="15"/>
      <c r="AB10" s="17"/>
      <c r="AC10" s="17"/>
    </row>
    <row r="11" spans="2:29" ht="32.25" thickBot="1" x14ac:dyDescent="0.35">
      <c r="B11" s="213" t="s">
        <v>15</v>
      </c>
      <c r="C11" s="214" t="s">
        <v>128</v>
      </c>
      <c r="D11" s="212"/>
      <c r="E11" s="6"/>
      <c r="F11" s="9"/>
      <c r="G11" s="9"/>
      <c r="H11" s="9"/>
      <c r="I11" s="9"/>
      <c r="J11" s="9"/>
      <c r="K11" s="258"/>
      <c r="L11" s="16"/>
      <c r="M11" s="16"/>
      <c r="P11" s="213" t="s">
        <v>15</v>
      </c>
      <c r="Q11" s="214" t="s">
        <v>128</v>
      </c>
      <c r="R11" s="9"/>
      <c r="S11" s="9"/>
      <c r="T11" s="9"/>
      <c r="U11" s="9"/>
      <c r="V11" s="9"/>
      <c r="W11" s="15"/>
      <c r="X11" s="15"/>
      <c r="AB11" s="17"/>
      <c r="AC11" s="17"/>
    </row>
    <row r="12" spans="2:29" ht="20.25" customHeight="1" x14ac:dyDescent="0.3">
      <c r="B12" s="215" t="s">
        <v>129</v>
      </c>
      <c r="C12" s="216">
        <v>18022</v>
      </c>
      <c r="D12" s="212"/>
      <c r="E12" s="6"/>
      <c r="F12" s="9"/>
      <c r="G12" s="9"/>
      <c r="H12" s="9"/>
      <c r="I12" s="9"/>
      <c r="J12" s="9"/>
      <c r="K12" s="258"/>
      <c r="L12" s="16"/>
      <c r="M12" s="16"/>
      <c r="P12" s="225" t="s">
        <v>129</v>
      </c>
      <c r="Q12" s="216">
        <f t="shared" ref="Q12:Q21" si="0">IFERROR(C12/1.22*(1-$Q$1),"-")</f>
        <v>14772.131147540984</v>
      </c>
      <c r="R12" s="9"/>
      <c r="S12" s="9"/>
      <c r="T12" s="9"/>
      <c r="U12" s="9"/>
      <c r="V12" s="9"/>
      <c r="W12" s="15"/>
      <c r="X12" s="15"/>
      <c r="AB12" s="17"/>
      <c r="AC12" s="17"/>
    </row>
    <row r="13" spans="2:29" ht="20.25" customHeight="1" x14ac:dyDescent="0.3">
      <c r="B13" s="217" t="s">
        <v>130</v>
      </c>
      <c r="C13" s="218">
        <v>18113</v>
      </c>
      <c r="D13" s="212"/>
      <c r="E13" s="6"/>
      <c r="F13" s="9"/>
      <c r="G13" s="9"/>
      <c r="H13" s="9"/>
      <c r="I13" s="9"/>
      <c r="J13" s="9"/>
      <c r="K13" s="258"/>
      <c r="L13" s="16"/>
      <c r="M13" s="16"/>
      <c r="P13" s="226" t="s">
        <v>130</v>
      </c>
      <c r="Q13" s="218">
        <f t="shared" si="0"/>
        <v>14846.72131147541</v>
      </c>
      <c r="R13" s="9"/>
      <c r="S13" s="9"/>
      <c r="T13" s="9"/>
      <c r="U13" s="9"/>
      <c r="V13" s="9"/>
      <c r="W13" s="15"/>
      <c r="X13" s="15"/>
      <c r="AB13" s="17"/>
      <c r="AC13" s="17"/>
    </row>
    <row r="14" spans="2:29" ht="20.25" customHeight="1" x14ac:dyDescent="0.3">
      <c r="B14" s="215" t="s">
        <v>131</v>
      </c>
      <c r="C14" s="216">
        <v>10365</v>
      </c>
      <c r="D14" s="212"/>
      <c r="E14" s="6"/>
      <c r="F14" s="9"/>
      <c r="G14" s="9"/>
      <c r="H14" s="9"/>
      <c r="I14" s="9"/>
      <c r="J14" s="9"/>
      <c r="K14" s="258"/>
      <c r="L14" s="16"/>
      <c r="M14" s="16"/>
      <c r="P14" s="225" t="s">
        <v>131</v>
      </c>
      <c r="Q14" s="216">
        <f t="shared" si="0"/>
        <v>8495.9016393442616</v>
      </c>
      <c r="R14" s="9"/>
      <c r="S14" s="9"/>
      <c r="T14" s="9"/>
      <c r="U14" s="9"/>
      <c r="V14" s="9"/>
      <c r="W14" s="15"/>
      <c r="X14" s="15"/>
      <c r="AB14" s="17"/>
      <c r="AC14" s="17"/>
    </row>
    <row r="15" spans="2:29" ht="20.25" customHeight="1" x14ac:dyDescent="0.3">
      <c r="B15" s="217" t="s">
        <v>132</v>
      </c>
      <c r="C15" s="218">
        <v>5672</v>
      </c>
      <c r="D15" s="212"/>
      <c r="E15" s="6"/>
      <c r="F15" s="9"/>
      <c r="G15" s="9"/>
      <c r="H15" s="9"/>
      <c r="I15" s="9"/>
      <c r="J15" s="9"/>
      <c r="K15" s="258"/>
      <c r="L15" s="16"/>
      <c r="M15" s="16"/>
      <c r="P15" s="226" t="s">
        <v>132</v>
      </c>
      <c r="Q15" s="218">
        <f t="shared" si="0"/>
        <v>4649.1803278688521</v>
      </c>
      <c r="R15" s="9"/>
      <c r="S15" s="9"/>
      <c r="T15" s="9"/>
      <c r="U15" s="9"/>
      <c r="V15" s="9"/>
      <c r="W15" s="15"/>
      <c r="X15" s="15"/>
      <c r="AB15" s="17"/>
      <c r="AC15" s="17"/>
    </row>
    <row r="16" spans="2:29" ht="20.25" customHeight="1" x14ac:dyDescent="0.3">
      <c r="B16" s="215" t="s">
        <v>133</v>
      </c>
      <c r="C16" s="216">
        <v>9249</v>
      </c>
      <c r="D16" s="212"/>
      <c r="E16" s="6"/>
      <c r="F16" s="9"/>
      <c r="G16" s="9"/>
      <c r="H16" s="9"/>
      <c r="I16" s="9"/>
      <c r="J16" s="9"/>
      <c r="K16" s="258"/>
      <c r="L16" s="16"/>
      <c r="M16" s="16"/>
      <c r="P16" s="225" t="s">
        <v>133</v>
      </c>
      <c r="Q16" s="216">
        <f t="shared" si="0"/>
        <v>7581.1475409836066</v>
      </c>
      <c r="R16" s="9"/>
      <c r="S16" s="9"/>
      <c r="T16" s="9"/>
      <c r="U16" s="9"/>
      <c r="V16" s="9"/>
      <c r="W16" s="15"/>
      <c r="X16" s="15"/>
      <c r="AB16" s="17"/>
      <c r="AC16" s="17"/>
    </row>
    <row r="17" spans="1:29" ht="20.25" customHeight="1" x14ac:dyDescent="0.3">
      <c r="B17" s="217" t="s">
        <v>134</v>
      </c>
      <c r="C17" s="218">
        <v>6133</v>
      </c>
      <c r="D17" s="212"/>
      <c r="E17" s="6"/>
      <c r="F17" s="9"/>
      <c r="G17" s="9"/>
      <c r="H17" s="9"/>
      <c r="I17" s="9"/>
      <c r="J17" s="9"/>
      <c r="K17" s="258"/>
      <c r="L17" s="16"/>
      <c r="M17" s="16"/>
      <c r="P17" s="226" t="s">
        <v>134</v>
      </c>
      <c r="Q17" s="218">
        <f t="shared" si="0"/>
        <v>5027.0491803278692</v>
      </c>
      <c r="R17" s="9"/>
      <c r="S17" s="9"/>
      <c r="T17" s="9"/>
      <c r="U17" s="9"/>
      <c r="V17" s="9"/>
      <c r="W17" s="15"/>
      <c r="X17" s="15"/>
      <c r="AB17" s="17"/>
      <c r="AC17" s="17"/>
    </row>
    <row r="18" spans="1:29" ht="32.25" customHeight="1" x14ac:dyDescent="0.3">
      <c r="B18" s="219" t="s">
        <v>135</v>
      </c>
      <c r="C18" s="216">
        <v>5884</v>
      </c>
      <c r="D18" s="212"/>
      <c r="E18" s="6"/>
      <c r="F18" s="9"/>
      <c r="G18" s="9"/>
      <c r="H18" s="9"/>
      <c r="I18" s="9"/>
      <c r="J18" s="9"/>
      <c r="K18" s="258"/>
      <c r="L18" s="16"/>
      <c r="M18" s="16"/>
      <c r="P18" s="227" t="s">
        <v>135</v>
      </c>
      <c r="Q18" s="216">
        <f t="shared" si="0"/>
        <v>4822.9508196721308</v>
      </c>
      <c r="R18" s="9"/>
      <c r="S18" s="9"/>
      <c r="T18" s="9"/>
      <c r="U18" s="9"/>
      <c r="V18" s="9"/>
      <c r="W18" s="15"/>
      <c r="X18" s="15"/>
      <c r="AB18" s="17"/>
      <c r="AC18" s="17"/>
    </row>
    <row r="19" spans="1:29" ht="20.25" customHeight="1" x14ac:dyDescent="0.3">
      <c r="B19" s="217" t="s">
        <v>136</v>
      </c>
      <c r="C19" s="220">
        <v>491</v>
      </c>
      <c r="D19" s="212"/>
      <c r="E19" s="6"/>
      <c r="F19" s="9"/>
      <c r="G19" s="9"/>
      <c r="H19" s="9"/>
      <c r="I19" s="9"/>
      <c r="J19" s="9"/>
      <c r="K19" s="258"/>
      <c r="L19" s="16"/>
      <c r="M19" s="16"/>
      <c r="P19" s="226" t="s">
        <v>136</v>
      </c>
      <c r="Q19" s="220">
        <f t="shared" si="0"/>
        <v>402.45901639344265</v>
      </c>
      <c r="R19" s="9"/>
      <c r="S19" s="9"/>
      <c r="T19" s="9"/>
      <c r="U19" s="9"/>
      <c r="V19" s="9"/>
      <c r="W19" s="15"/>
      <c r="X19" s="15"/>
      <c r="AB19" s="17"/>
      <c r="AC19" s="17"/>
    </row>
    <row r="20" spans="1:29" ht="20.25" customHeight="1" x14ac:dyDescent="0.3">
      <c r="B20" s="221" t="s">
        <v>137</v>
      </c>
      <c r="C20" s="216">
        <v>1726</v>
      </c>
      <c r="D20" s="212"/>
      <c r="E20" s="6"/>
      <c r="F20" s="9"/>
      <c r="G20" s="9"/>
      <c r="H20" s="9"/>
      <c r="I20" s="9"/>
      <c r="J20" s="9"/>
      <c r="K20" s="258"/>
      <c r="L20" s="16"/>
      <c r="M20" s="16"/>
      <c r="P20" s="228" t="s">
        <v>137</v>
      </c>
      <c r="Q20" s="216">
        <f t="shared" si="0"/>
        <v>1414.7540983606557</v>
      </c>
      <c r="R20" s="9"/>
      <c r="S20" s="9"/>
      <c r="T20" s="9"/>
      <c r="U20" s="9"/>
      <c r="V20" s="9"/>
      <c r="W20" s="15"/>
      <c r="X20" s="15"/>
      <c r="AB20" s="17"/>
      <c r="AC20" s="17"/>
    </row>
    <row r="21" spans="1:29" ht="20.25" customHeight="1" thickBot="1" x14ac:dyDescent="0.35">
      <c r="B21" s="222" t="s">
        <v>138</v>
      </c>
      <c r="C21" s="223">
        <v>16067</v>
      </c>
      <c r="D21" s="212"/>
      <c r="E21" s="6"/>
      <c r="F21" s="9"/>
      <c r="G21" s="9"/>
      <c r="H21" s="9"/>
      <c r="I21" s="9"/>
      <c r="J21" s="9"/>
      <c r="K21" s="258"/>
      <c r="L21" s="16"/>
      <c r="M21" s="16"/>
      <c r="P21" s="229" t="s">
        <v>138</v>
      </c>
      <c r="Q21" s="224">
        <f t="shared" si="0"/>
        <v>13169.672131147541</v>
      </c>
      <c r="R21" s="9"/>
      <c r="S21" s="9"/>
      <c r="T21" s="9"/>
      <c r="U21" s="9"/>
      <c r="V21" s="9"/>
      <c r="W21" s="15"/>
      <c r="X21" s="15"/>
      <c r="AB21" s="17"/>
      <c r="AC21" s="17"/>
    </row>
    <row r="22" spans="1:29" ht="23.25" x14ac:dyDescent="0.25">
      <c r="B22" s="6"/>
      <c r="C22" s="6"/>
      <c r="D22" s="6"/>
      <c r="E22" s="6"/>
      <c r="F22" s="9"/>
      <c r="G22" s="9"/>
      <c r="H22" s="9"/>
      <c r="I22" s="9"/>
      <c r="J22" s="9"/>
      <c r="K22" s="258"/>
      <c r="L22" s="16"/>
      <c r="M22" s="16"/>
      <c r="P22" s="6"/>
      <c r="Q22" s="7"/>
      <c r="R22" s="9"/>
      <c r="S22" s="9"/>
      <c r="T22" s="9"/>
      <c r="U22" s="9"/>
      <c r="V22" s="9"/>
      <c r="W22" s="15"/>
      <c r="X22" s="15"/>
      <c r="AB22" s="17"/>
      <c r="AC22" s="17"/>
    </row>
    <row r="23" spans="1:29" ht="23.25" customHeight="1" x14ac:dyDescent="0.25">
      <c r="B23" s="6"/>
      <c r="C23" s="6"/>
      <c r="D23" s="6"/>
      <c r="E23" s="6"/>
      <c r="F23" s="18"/>
      <c r="G23" s="18"/>
      <c r="H23" s="18"/>
      <c r="I23" s="18"/>
      <c r="J23" s="18"/>
      <c r="K23" s="258"/>
      <c r="L23" s="16"/>
      <c r="M23" s="16"/>
      <c r="P23" s="6"/>
      <c r="Q23" s="7"/>
      <c r="R23" s="255"/>
      <c r="S23" s="256"/>
      <c r="T23" s="256"/>
      <c r="U23" s="256"/>
      <c r="V23" s="256"/>
      <c r="W23" s="19"/>
      <c r="X23" s="19"/>
      <c r="AB23" s="17"/>
      <c r="AC23" s="17"/>
    </row>
    <row r="24" spans="1:29" ht="23.25" customHeight="1" x14ac:dyDescent="0.25">
      <c r="B24" s="6"/>
      <c r="C24" s="6"/>
      <c r="D24" s="6"/>
      <c r="E24" s="6"/>
      <c r="F24" s="18"/>
      <c r="G24" s="18"/>
      <c r="H24" s="18"/>
      <c r="I24" s="18"/>
      <c r="J24" s="18"/>
      <c r="K24" s="16"/>
      <c r="L24" s="16"/>
      <c r="M24" s="16"/>
      <c r="P24" s="6"/>
      <c r="Q24" s="7"/>
      <c r="R24" s="19"/>
      <c r="S24" s="3"/>
      <c r="T24" s="3"/>
      <c r="U24" s="3"/>
      <c r="V24" s="3"/>
      <c r="W24" s="19"/>
      <c r="X24" s="19"/>
      <c r="AB24" s="16"/>
      <c r="AC24" s="16"/>
    </row>
    <row r="25" spans="1:29" ht="17.25" customHeight="1" thickBot="1" x14ac:dyDescent="0.3">
      <c r="B25" s="6"/>
      <c r="C25" s="6"/>
      <c r="D25" s="6"/>
      <c r="E25" s="6"/>
      <c r="F25" s="9"/>
      <c r="G25" s="9"/>
      <c r="H25" s="9"/>
      <c r="I25" s="9"/>
      <c r="J25" s="9"/>
      <c r="K25" s="11"/>
      <c r="L25" s="11"/>
      <c r="M25" s="11"/>
      <c r="P25" s="15"/>
      <c r="Q25" s="7"/>
      <c r="R25" s="3"/>
      <c r="S25" s="3"/>
      <c r="T25" s="3"/>
      <c r="U25" s="3"/>
      <c r="V25" s="3"/>
      <c r="W25" s="3"/>
      <c r="X25" s="3"/>
    </row>
    <row r="26" spans="1:29" ht="24" thickBot="1" x14ac:dyDescent="0.3">
      <c r="A26" s="20"/>
      <c r="B26" s="165" t="s">
        <v>11</v>
      </c>
      <c r="C26" s="140">
        <v>115</v>
      </c>
      <c r="D26" s="141">
        <v>150</v>
      </c>
      <c r="E26" s="115">
        <v>45637</v>
      </c>
      <c r="F26" s="9"/>
      <c r="G26" s="9"/>
      <c r="H26" s="9"/>
      <c r="I26" s="9"/>
      <c r="J26" s="9"/>
      <c r="K26" s="258"/>
      <c r="L26" s="16"/>
      <c r="M26" s="16"/>
      <c r="O26" s="21"/>
      <c r="P26" s="22" t="s">
        <v>11</v>
      </c>
      <c r="Q26" s="23">
        <v>115</v>
      </c>
      <c r="R26" s="24">
        <v>150</v>
      </c>
      <c r="S26" s="3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ht="19.5" customHeight="1" x14ac:dyDescent="0.25">
      <c r="A27" s="20"/>
      <c r="B27" s="171" t="s">
        <v>30</v>
      </c>
      <c r="C27" s="118">
        <v>3610</v>
      </c>
      <c r="D27" s="119">
        <v>4029</v>
      </c>
      <c r="E27" s="28"/>
      <c r="F27" s="9"/>
      <c r="G27" s="9"/>
      <c r="H27" s="9"/>
      <c r="I27" s="9"/>
      <c r="J27" s="9"/>
      <c r="K27" s="258"/>
      <c r="L27" s="16"/>
      <c r="M27" s="16"/>
      <c r="O27" s="21"/>
      <c r="P27" s="25" t="s">
        <v>80</v>
      </c>
      <c r="Q27" s="26">
        <f t="shared" ref="Q27:Q40" si="1">IFERROR(C27/1.22*(1-$Q$1),"-")</f>
        <v>2959.0163934426232</v>
      </c>
      <c r="R27" s="27">
        <f t="shared" ref="R27:R40" si="2">IFERROR(D27/1.22*(1-$Q$1),"-")</f>
        <v>3302.4590163934427</v>
      </c>
      <c r="S27" s="3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ht="19.5" customHeight="1" x14ac:dyDescent="0.25">
      <c r="A28" s="20"/>
      <c r="B28" s="172" t="s">
        <v>31</v>
      </c>
      <c r="C28" s="124">
        <v>1168</v>
      </c>
      <c r="D28" s="121">
        <v>1306</v>
      </c>
      <c r="E28" s="28"/>
      <c r="F28" s="9"/>
      <c r="G28" s="9"/>
      <c r="H28" s="9"/>
      <c r="I28" s="9"/>
      <c r="J28" s="9"/>
      <c r="K28" s="258"/>
      <c r="L28" s="16"/>
      <c r="M28" s="16"/>
      <c r="O28" s="21"/>
      <c r="P28" s="29" t="s">
        <v>81</v>
      </c>
      <c r="Q28" s="30">
        <f t="shared" si="1"/>
        <v>957.37704918032784</v>
      </c>
      <c r="R28" s="32">
        <f t="shared" si="2"/>
        <v>1070.4918032786886</v>
      </c>
      <c r="S28" s="3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ht="19.5" customHeight="1" x14ac:dyDescent="0.25">
      <c r="A29" s="33"/>
      <c r="B29" s="173" t="s">
        <v>32</v>
      </c>
      <c r="C29" s="118">
        <v>1136</v>
      </c>
      <c r="D29" s="119">
        <v>1594</v>
      </c>
      <c r="E29" s="28"/>
      <c r="F29" s="9"/>
      <c r="G29" s="9"/>
      <c r="H29" s="9"/>
      <c r="I29" s="9"/>
      <c r="J29" s="9"/>
      <c r="K29" s="11"/>
      <c r="L29" s="11"/>
      <c r="M29" s="11"/>
      <c r="P29" s="34" t="s">
        <v>82</v>
      </c>
      <c r="Q29" s="35">
        <f t="shared" si="1"/>
        <v>931.14754098360663</v>
      </c>
      <c r="R29" s="36">
        <f t="shared" si="2"/>
        <v>1306.5573770491803</v>
      </c>
      <c r="S29" s="3"/>
    </row>
    <row r="30" spans="1:29" ht="19.5" customHeight="1" x14ac:dyDescent="0.25">
      <c r="A30" s="33"/>
      <c r="B30" s="172" t="s">
        <v>33</v>
      </c>
      <c r="C30" s="123">
        <v>1730</v>
      </c>
      <c r="D30" s="121">
        <v>2597</v>
      </c>
      <c r="E30" s="28"/>
      <c r="F30" s="9"/>
      <c r="G30" s="9"/>
      <c r="H30" s="9"/>
      <c r="I30" s="9"/>
      <c r="J30" s="9"/>
      <c r="K30" s="11"/>
      <c r="L30" s="11"/>
      <c r="M30" s="11"/>
      <c r="P30" s="29" t="s">
        <v>83</v>
      </c>
      <c r="Q30" s="30">
        <f t="shared" si="1"/>
        <v>1418.032786885246</v>
      </c>
      <c r="R30" s="32">
        <f t="shared" si="2"/>
        <v>2128.688524590164</v>
      </c>
      <c r="S30" s="3"/>
    </row>
    <row r="31" spans="1:29" ht="19.5" customHeight="1" x14ac:dyDescent="0.25">
      <c r="A31" s="33"/>
      <c r="B31" s="173" t="s">
        <v>34</v>
      </c>
      <c r="C31" s="118">
        <v>1717</v>
      </c>
      <c r="D31" s="119">
        <v>2295</v>
      </c>
      <c r="E31" s="28"/>
      <c r="F31" s="9"/>
      <c r="G31" s="9"/>
      <c r="H31" s="9"/>
      <c r="I31" s="9"/>
      <c r="J31" s="9"/>
      <c r="K31" s="11"/>
      <c r="L31" s="11"/>
      <c r="M31" s="11"/>
      <c r="P31" s="34" t="s">
        <v>84</v>
      </c>
      <c r="Q31" s="35">
        <f t="shared" si="1"/>
        <v>1407.377049180328</v>
      </c>
      <c r="R31" s="36">
        <f t="shared" si="2"/>
        <v>1881.1475409836066</v>
      </c>
      <c r="S31" s="3"/>
    </row>
    <row r="32" spans="1:29" ht="19.5" customHeight="1" x14ac:dyDescent="0.25">
      <c r="A32" s="33"/>
      <c r="B32" s="172" t="s">
        <v>35</v>
      </c>
      <c r="C32" s="124">
        <v>2125</v>
      </c>
      <c r="D32" s="121">
        <v>2938</v>
      </c>
      <c r="E32" s="28"/>
      <c r="F32" s="9"/>
      <c r="G32" s="9"/>
      <c r="H32" s="9"/>
      <c r="I32" s="9"/>
      <c r="J32" s="9"/>
      <c r="K32" s="257"/>
      <c r="L32" s="11"/>
      <c r="M32" s="11"/>
      <c r="P32" s="29" t="s">
        <v>85</v>
      </c>
      <c r="Q32" s="30">
        <f t="shared" si="1"/>
        <v>1741.8032786885246</v>
      </c>
      <c r="R32" s="32">
        <f t="shared" si="2"/>
        <v>2408.1967213114754</v>
      </c>
      <c r="S32" s="3"/>
    </row>
    <row r="33" spans="1:33" ht="19.5" customHeight="1" x14ac:dyDescent="0.25">
      <c r="A33" s="33"/>
      <c r="B33" s="173" t="s">
        <v>36</v>
      </c>
      <c r="C33" s="125">
        <v>2847</v>
      </c>
      <c r="D33" s="119">
        <v>3624</v>
      </c>
      <c r="E33" s="28"/>
      <c r="F33" s="9"/>
      <c r="G33" s="9"/>
      <c r="H33" s="9"/>
      <c r="I33" s="9"/>
      <c r="J33" s="9"/>
      <c r="K33" s="257"/>
      <c r="L33" s="11"/>
      <c r="M33" s="11"/>
      <c r="P33" s="34" t="s">
        <v>86</v>
      </c>
      <c r="Q33" s="35">
        <f t="shared" si="1"/>
        <v>2333.6065573770493</v>
      </c>
      <c r="R33" s="36">
        <f t="shared" si="2"/>
        <v>2970.4918032786886</v>
      </c>
      <c r="S33" s="3"/>
    </row>
    <row r="34" spans="1:33" ht="19.5" customHeight="1" x14ac:dyDescent="0.25">
      <c r="A34" s="33"/>
      <c r="B34" s="172" t="s">
        <v>37</v>
      </c>
      <c r="C34" s="124">
        <v>1791</v>
      </c>
      <c r="D34" s="121">
        <v>2243</v>
      </c>
      <c r="E34" s="28"/>
      <c r="F34" s="9"/>
      <c r="G34" s="9"/>
      <c r="H34" s="18"/>
      <c r="I34" s="18"/>
      <c r="J34" s="18"/>
      <c r="K34" s="16"/>
      <c r="L34" s="16"/>
      <c r="M34" s="16"/>
      <c r="P34" s="29" t="s">
        <v>87</v>
      </c>
      <c r="Q34" s="30">
        <f t="shared" si="1"/>
        <v>1468.032786885246</v>
      </c>
      <c r="R34" s="32">
        <f t="shared" si="2"/>
        <v>1838.5245901639344</v>
      </c>
      <c r="S34" s="3"/>
    </row>
    <row r="35" spans="1:33" ht="19.5" customHeight="1" x14ac:dyDescent="0.25">
      <c r="A35" s="37"/>
      <c r="B35" s="174" t="s">
        <v>38</v>
      </c>
      <c r="C35" s="125">
        <v>1099</v>
      </c>
      <c r="D35" s="119">
        <v>1403</v>
      </c>
      <c r="E35" s="28"/>
      <c r="F35" s="9"/>
      <c r="G35" s="9"/>
      <c r="H35" s="9"/>
      <c r="I35" s="9"/>
      <c r="J35" s="9"/>
      <c r="K35" s="12"/>
      <c r="L35" s="12"/>
      <c r="M35" s="12"/>
      <c r="P35" s="34" t="s">
        <v>88</v>
      </c>
      <c r="Q35" s="35">
        <f t="shared" si="1"/>
        <v>900.81967213114751</v>
      </c>
      <c r="R35" s="36">
        <f t="shared" si="2"/>
        <v>1150</v>
      </c>
      <c r="S35" s="3"/>
    </row>
    <row r="36" spans="1:33" ht="19.5" customHeight="1" x14ac:dyDescent="0.25">
      <c r="A36" s="33"/>
      <c r="B36" s="172" t="s">
        <v>39</v>
      </c>
      <c r="C36" s="124">
        <v>1652</v>
      </c>
      <c r="D36" s="121">
        <v>2108</v>
      </c>
      <c r="E36" s="28"/>
      <c r="F36" s="9"/>
      <c r="G36" s="9"/>
      <c r="H36" s="9"/>
      <c r="I36" s="9"/>
      <c r="J36" s="9"/>
      <c r="K36" s="12"/>
      <c r="L36" s="12"/>
      <c r="M36" s="12"/>
      <c r="P36" s="29" t="s">
        <v>89</v>
      </c>
      <c r="Q36" s="30">
        <f t="shared" si="1"/>
        <v>1354.0983606557377</v>
      </c>
      <c r="R36" s="32">
        <f t="shared" si="2"/>
        <v>1727.8688524590164</v>
      </c>
      <c r="S36" s="3"/>
    </row>
    <row r="37" spans="1:33" ht="19.5" customHeight="1" x14ac:dyDescent="0.25">
      <c r="A37" s="33"/>
      <c r="B37" s="173" t="s">
        <v>40</v>
      </c>
      <c r="C37" s="118">
        <v>2996</v>
      </c>
      <c r="D37" s="195" t="s">
        <v>1</v>
      </c>
      <c r="E37" s="28"/>
      <c r="F37" s="9"/>
      <c r="G37" s="9"/>
      <c r="H37" s="9"/>
      <c r="I37" s="9"/>
      <c r="J37" s="9"/>
      <c r="K37" s="12"/>
      <c r="L37" s="12"/>
      <c r="M37" s="12"/>
      <c r="P37" s="34" t="s">
        <v>90</v>
      </c>
      <c r="Q37" s="38">
        <f t="shared" si="1"/>
        <v>2455.7377049180327</v>
      </c>
      <c r="R37" s="36" t="str">
        <f t="shared" si="2"/>
        <v>-</v>
      </c>
      <c r="S37" s="3"/>
    </row>
    <row r="38" spans="1:33" ht="19.5" customHeight="1" x14ac:dyDescent="0.25">
      <c r="A38" s="33"/>
      <c r="B38" s="175" t="s">
        <v>41</v>
      </c>
      <c r="C38" s="120">
        <v>620</v>
      </c>
      <c r="D38" s="126">
        <v>671</v>
      </c>
      <c r="E38" s="28"/>
      <c r="F38" s="18"/>
      <c r="G38" s="18"/>
      <c r="H38" s="18"/>
      <c r="I38" s="18"/>
      <c r="J38" s="18"/>
      <c r="K38" s="17"/>
      <c r="L38" s="17"/>
      <c r="M38" s="17"/>
      <c r="P38" s="29" t="s">
        <v>91</v>
      </c>
      <c r="Q38" s="39">
        <f t="shared" si="1"/>
        <v>508.19672131147541</v>
      </c>
      <c r="R38" s="32">
        <f t="shared" si="2"/>
        <v>550</v>
      </c>
      <c r="S38" s="3"/>
    </row>
    <row r="39" spans="1:33" ht="19.5" customHeight="1" x14ac:dyDescent="0.25">
      <c r="A39" s="33"/>
      <c r="B39" s="174" t="s">
        <v>42</v>
      </c>
      <c r="C39" s="122">
        <v>816</v>
      </c>
      <c r="D39" s="127">
        <v>877</v>
      </c>
      <c r="E39" s="28"/>
      <c r="F39" s="18"/>
      <c r="G39" s="18"/>
      <c r="H39" s="18"/>
      <c r="I39" s="18"/>
      <c r="J39" s="18"/>
      <c r="K39" s="17"/>
      <c r="L39" s="17"/>
      <c r="M39" s="17"/>
      <c r="P39" s="34" t="s">
        <v>92</v>
      </c>
      <c r="Q39" s="38">
        <f t="shared" si="1"/>
        <v>668.85245901639348</v>
      </c>
      <c r="R39" s="36">
        <f t="shared" si="2"/>
        <v>718.85245901639348</v>
      </c>
      <c r="S39" s="3"/>
    </row>
    <row r="40" spans="1:33" ht="19.5" customHeight="1" thickBot="1" x14ac:dyDescent="0.3">
      <c r="A40" s="33"/>
      <c r="B40" s="176" t="s">
        <v>43</v>
      </c>
      <c r="C40" s="128">
        <v>696</v>
      </c>
      <c r="D40" s="129">
        <v>820</v>
      </c>
      <c r="E40" s="28"/>
      <c r="F40" s="18"/>
      <c r="G40" s="18"/>
      <c r="H40" s="18"/>
      <c r="I40" s="18"/>
      <c r="J40" s="18"/>
      <c r="K40" s="17"/>
      <c r="L40" s="17"/>
      <c r="M40" s="17"/>
      <c r="P40" s="40" t="s">
        <v>93</v>
      </c>
      <c r="Q40" s="41">
        <f t="shared" si="1"/>
        <v>570.49180327868851</v>
      </c>
      <c r="R40" s="42">
        <f t="shared" si="2"/>
        <v>672.13114754098365</v>
      </c>
      <c r="S40" s="3"/>
    </row>
    <row r="41" spans="1:33" ht="18" x14ac:dyDescent="0.25">
      <c r="A41" s="37"/>
      <c r="B41" s="6"/>
      <c r="C41" s="7"/>
      <c r="D41" s="43"/>
      <c r="E41" s="6"/>
      <c r="F41" s="18"/>
      <c r="G41" s="18"/>
      <c r="H41" s="18"/>
      <c r="I41" s="18"/>
      <c r="J41" s="18"/>
      <c r="K41" s="17"/>
      <c r="L41" s="17"/>
      <c r="M41" s="17"/>
      <c r="P41" s="6"/>
    </row>
    <row r="42" spans="1:33" ht="18" x14ac:dyDescent="0.25">
      <c r="A42" s="37"/>
      <c r="B42" s="6"/>
      <c r="C42" s="7"/>
      <c r="D42" s="19"/>
      <c r="K42" s="17"/>
      <c r="L42" s="17"/>
      <c r="M42" s="17"/>
      <c r="P42" s="6"/>
    </row>
    <row r="43" spans="1:33" ht="18.75" thickBot="1" x14ac:dyDescent="0.3">
      <c r="A43" s="37"/>
      <c r="B43" s="6"/>
      <c r="C43" s="7"/>
      <c r="D43" s="19"/>
      <c r="K43" s="17"/>
      <c r="L43" s="17"/>
      <c r="M43" s="17"/>
      <c r="P43" s="6"/>
    </row>
    <row r="44" spans="1:33" ht="19.5" customHeight="1" thickBot="1" x14ac:dyDescent="0.3">
      <c r="A44" s="37"/>
      <c r="B44" s="44" t="s">
        <v>11</v>
      </c>
      <c r="C44" s="45" t="s">
        <v>2</v>
      </c>
      <c r="D44" s="46" t="s">
        <v>3</v>
      </c>
      <c r="K44" s="17"/>
      <c r="M44" s="115">
        <v>45637</v>
      </c>
      <c r="P44" s="47" t="s">
        <v>11</v>
      </c>
      <c r="Q44" s="48" t="s">
        <v>2</v>
      </c>
      <c r="R44" s="46" t="s">
        <v>3</v>
      </c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spans="1:33" ht="18.75" hidden="1" customHeight="1" thickBot="1" x14ac:dyDescent="0.3">
      <c r="A45" s="37"/>
      <c r="B45" s="25" t="s">
        <v>22</v>
      </c>
      <c r="C45" s="49" t="s">
        <v>1</v>
      </c>
      <c r="D45" s="50" t="s">
        <v>1</v>
      </c>
      <c r="K45" s="17"/>
      <c r="M45" s="51"/>
      <c r="P45" s="25" t="s">
        <v>20</v>
      </c>
      <c r="Q45" s="52" t="str">
        <f>IFERROR(#REF!*(1-$Q$1),"-")</f>
        <v>-</v>
      </c>
      <c r="R45" s="53" t="str">
        <f>IFERROR(#REF!*(1-$Q$1),"-")</f>
        <v>-</v>
      </c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spans="1:33" ht="18.75" hidden="1" customHeight="1" thickBot="1" x14ac:dyDescent="0.3">
      <c r="A46" s="37"/>
      <c r="B46" s="54" t="s">
        <v>23</v>
      </c>
      <c r="C46" s="55" t="s">
        <v>1</v>
      </c>
      <c r="D46" s="31" t="s">
        <v>1</v>
      </c>
      <c r="K46" s="17"/>
      <c r="M46" s="51"/>
      <c r="P46" s="54" t="s">
        <v>21</v>
      </c>
      <c r="Q46" s="56" t="str">
        <f>IFERROR(#REF!*(1-$Q$1),"-")</f>
        <v>-</v>
      </c>
      <c r="R46" s="57" t="str">
        <f>IFERROR(#REF!*(1-$Q$1),"-")</f>
        <v>-</v>
      </c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1:33" s="59" customFormat="1" ht="15.75" thickBot="1" x14ac:dyDescent="0.3">
      <c r="A47" s="37"/>
      <c r="B47" s="177" t="s">
        <v>44</v>
      </c>
      <c r="C47" s="139">
        <v>2035</v>
      </c>
      <c r="D47" s="209">
        <v>2221</v>
      </c>
      <c r="E47" s="3"/>
      <c r="F47" s="3"/>
      <c r="G47" s="3"/>
      <c r="H47" s="3"/>
      <c r="I47" s="3"/>
      <c r="J47" s="3"/>
      <c r="K47" s="17"/>
      <c r="N47" s="1"/>
      <c r="O47" s="18"/>
      <c r="P47" s="60" t="s">
        <v>94</v>
      </c>
      <c r="Q47" s="61">
        <f>IFERROR(C47/1.22*(1-$Q$1),"-")</f>
        <v>1668.032786885246</v>
      </c>
      <c r="R47" s="62">
        <f>IFERROR(D47/1.22*(1-$Q$1),"-")</f>
        <v>1820.4918032786886</v>
      </c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ht="19.5" customHeight="1" x14ac:dyDescent="0.25">
      <c r="A48" s="37"/>
      <c r="B48" s="6"/>
      <c r="C48" s="7"/>
      <c r="D48" s="43"/>
      <c r="K48" s="17"/>
      <c r="L48" s="17"/>
      <c r="M48" s="17"/>
    </row>
    <row r="49" spans="1:29" ht="19.5" customHeight="1" x14ac:dyDescent="0.25">
      <c r="A49" s="37"/>
      <c r="B49" s="6"/>
      <c r="C49" s="7"/>
      <c r="D49" s="19"/>
      <c r="K49" s="17"/>
      <c r="L49" s="17"/>
      <c r="M49" s="17"/>
    </row>
    <row r="50" spans="1:29" ht="19.5" customHeight="1" thickBot="1" x14ac:dyDescent="0.3">
      <c r="A50" s="37"/>
      <c r="B50" s="6"/>
      <c r="C50" s="7"/>
      <c r="D50" s="9"/>
      <c r="E50" s="9"/>
      <c r="F50" s="9"/>
      <c r="G50" s="9"/>
      <c r="H50" s="9"/>
      <c r="I50" s="9"/>
      <c r="J50" s="63"/>
      <c r="K50" s="12"/>
      <c r="L50" s="12"/>
      <c r="M50" s="12"/>
    </row>
    <row r="51" spans="1:29" ht="18.75" customHeight="1" thickBot="1" x14ac:dyDescent="0.3">
      <c r="A51" s="37"/>
      <c r="B51" s="154" t="s">
        <v>11</v>
      </c>
      <c r="C51" s="155" t="s">
        <v>4</v>
      </c>
      <c r="D51" s="155" t="s">
        <v>5</v>
      </c>
      <c r="E51" s="155" t="s">
        <v>6</v>
      </c>
      <c r="F51" s="155" t="s">
        <v>7</v>
      </c>
      <c r="G51" s="155" t="s">
        <v>8</v>
      </c>
      <c r="H51" s="155" t="s">
        <v>9</v>
      </c>
      <c r="I51" s="156" t="s">
        <v>10</v>
      </c>
      <c r="J51" s="13"/>
      <c r="K51" s="12"/>
      <c r="L51" s="12"/>
      <c r="M51" s="12"/>
      <c r="P51" s="64" t="s">
        <v>11</v>
      </c>
      <c r="Q51" s="65" t="s">
        <v>4</v>
      </c>
      <c r="R51" s="66" t="s">
        <v>5</v>
      </c>
      <c r="S51" s="66" t="s">
        <v>6</v>
      </c>
      <c r="T51" s="66" t="s">
        <v>7</v>
      </c>
      <c r="U51" s="66" t="s">
        <v>8</v>
      </c>
      <c r="V51" s="66" t="s">
        <v>9</v>
      </c>
      <c r="W51" s="67" t="s">
        <v>10</v>
      </c>
    </row>
    <row r="52" spans="1:29" s="59" customFormat="1" ht="18.75" customHeight="1" thickBot="1" x14ac:dyDescent="0.25">
      <c r="A52" s="37"/>
      <c r="B52" s="178" t="s">
        <v>45</v>
      </c>
      <c r="C52" s="157">
        <v>845</v>
      </c>
      <c r="D52" s="157">
        <v>896</v>
      </c>
      <c r="E52" s="157">
        <v>927</v>
      </c>
      <c r="F52" s="158">
        <v>1061</v>
      </c>
      <c r="G52" s="158">
        <v>1186</v>
      </c>
      <c r="H52" s="159">
        <v>1214</v>
      </c>
      <c r="I52" s="210">
        <v>1011</v>
      </c>
      <c r="J52" s="13"/>
      <c r="K52" s="12"/>
      <c r="L52" s="12"/>
      <c r="M52" s="12"/>
      <c r="N52" s="18"/>
      <c r="O52" s="18"/>
      <c r="P52" s="58" t="s">
        <v>95</v>
      </c>
      <c r="Q52" s="70">
        <f t="shared" ref="Q52:W52" si="3">IFERROR(C52/1.22*(1-$Q$1),"-")</f>
        <v>692.62295081967216</v>
      </c>
      <c r="R52" s="68">
        <f t="shared" si="3"/>
        <v>734.42622950819668</v>
      </c>
      <c r="S52" s="68">
        <f t="shared" si="3"/>
        <v>759.8360655737705</v>
      </c>
      <c r="T52" s="68">
        <f t="shared" si="3"/>
        <v>869.67213114754099</v>
      </c>
      <c r="U52" s="68">
        <f t="shared" si="3"/>
        <v>972.13114754098365</v>
      </c>
      <c r="V52" s="68">
        <f t="shared" si="3"/>
        <v>995.08196721311481</v>
      </c>
      <c r="W52" s="71">
        <f t="shared" si="3"/>
        <v>828.68852459016398</v>
      </c>
      <c r="X52" s="1"/>
      <c r="Y52" s="1"/>
      <c r="Z52" s="1"/>
      <c r="AA52" s="1"/>
      <c r="AB52" s="18"/>
      <c r="AC52" s="18"/>
    </row>
    <row r="53" spans="1:29" ht="19.5" customHeight="1" x14ac:dyDescent="0.25">
      <c r="A53" s="37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72"/>
      <c r="M53" s="72"/>
    </row>
    <row r="54" spans="1:29" ht="19.5" customHeight="1" x14ac:dyDescent="0.25">
      <c r="A54" s="37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</row>
    <row r="55" spans="1:29" ht="19.5" customHeight="1" thickBot="1" x14ac:dyDescent="0.3">
      <c r="A55" s="37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</row>
    <row r="56" spans="1:29" ht="41.25" customHeight="1" thickBot="1" x14ac:dyDescent="0.3">
      <c r="A56" s="37"/>
      <c r="B56" s="142" t="s">
        <v>27</v>
      </c>
      <c r="C56" s="160" t="s">
        <v>28</v>
      </c>
      <c r="D56" s="115">
        <v>45637</v>
      </c>
      <c r="E56" s="72"/>
      <c r="F56" s="72"/>
      <c r="G56" s="72"/>
      <c r="H56" s="72"/>
      <c r="I56" s="72"/>
      <c r="J56" s="72"/>
      <c r="K56" s="72"/>
      <c r="L56" s="72"/>
      <c r="M56" s="72"/>
      <c r="P56" s="113" t="s">
        <v>12</v>
      </c>
      <c r="Q56" s="259" t="s">
        <v>29</v>
      </c>
      <c r="R56" s="260"/>
    </row>
    <row r="57" spans="1:29" ht="18.75" customHeight="1" x14ac:dyDescent="0.25">
      <c r="A57" s="37"/>
      <c r="B57" s="179" t="s">
        <v>46</v>
      </c>
      <c r="C57" s="161">
        <v>3088</v>
      </c>
      <c r="D57" s="73"/>
      <c r="E57" s="72"/>
      <c r="F57" s="72"/>
      <c r="G57" s="72"/>
      <c r="H57" s="72"/>
      <c r="I57" s="72"/>
      <c r="J57" s="72"/>
      <c r="K57" s="72"/>
      <c r="L57" s="72"/>
      <c r="M57" s="72"/>
      <c r="P57" s="111" t="s">
        <v>120</v>
      </c>
      <c r="Q57" s="263">
        <f t="shared" ref="Q57:Q62" si="4">IFERROR(C57/1.22*(1-$Q$1),"-")</f>
        <v>2531.1475409836066</v>
      </c>
      <c r="R57" s="264"/>
    </row>
    <row r="58" spans="1:29" ht="19.5" customHeight="1" x14ac:dyDescent="0.25">
      <c r="A58" s="37"/>
      <c r="B58" s="180" t="s">
        <v>47</v>
      </c>
      <c r="C58" s="162">
        <v>13195</v>
      </c>
      <c r="D58" s="73"/>
      <c r="E58" s="72"/>
      <c r="F58" s="72"/>
      <c r="G58" s="72"/>
      <c r="H58" s="72"/>
      <c r="I58" s="72"/>
      <c r="J58" s="72"/>
      <c r="K58" s="72"/>
      <c r="L58" s="72"/>
      <c r="M58" s="72"/>
      <c r="P58" s="29" t="s">
        <v>121</v>
      </c>
      <c r="Q58" s="261">
        <f t="shared" si="4"/>
        <v>10815.573770491803</v>
      </c>
      <c r="R58" s="262"/>
    </row>
    <row r="59" spans="1:29" ht="19.5" customHeight="1" x14ac:dyDescent="0.25">
      <c r="A59" s="37"/>
      <c r="B59" s="179" t="s">
        <v>48</v>
      </c>
      <c r="C59" s="162">
        <v>11805</v>
      </c>
      <c r="D59" s="73"/>
      <c r="E59" s="72"/>
      <c r="F59" s="72"/>
      <c r="G59" s="72"/>
      <c r="H59" s="72"/>
      <c r="I59" s="72"/>
      <c r="J59" s="72"/>
      <c r="K59" s="72"/>
      <c r="L59" s="72"/>
      <c r="M59" s="72"/>
      <c r="P59" s="34" t="s">
        <v>122</v>
      </c>
      <c r="Q59" s="261">
        <f t="shared" si="4"/>
        <v>9676.2295081967222</v>
      </c>
      <c r="R59" s="262"/>
    </row>
    <row r="60" spans="1:29" ht="19.5" customHeight="1" x14ac:dyDescent="0.25">
      <c r="A60" s="37"/>
      <c r="B60" s="180" t="s">
        <v>49</v>
      </c>
      <c r="C60" s="163">
        <v>11805</v>
      </c>
      <c r="D60" s="73"/>
      <c r="E60" s="72"/>
      <c r="F60" s="72"/>
      <c r="G60" s="72"/>
      <c r="H60" s="72"/>
      <c r="I60" s="72"/>
      <c r="J60" s="72"/>
      <c r="K60" s="72"/>
      <c r="L60" s="72"/>
      <c r="M60" s="72"/>
      <c r="P60" s="29" t="s">
        <v>123</v>
      </c>
      <c r="Q60" s="268">
        <f t="shared" si="4"/>
        <v>9676.2295081967222</v>
      </c>
      <c r="R60" s="269"/>
    </row>
    <row r="61" spans="1:29" ht="19.5" customHeight="1" x14ac:dyDescent="0.25">
      <c r="A61" s="37"/>
      <c r="B61" s="181" t="s">
        <v>50</v>
      </c>
      <c r="C61" s="161">
        <v>14354</v>
      </c>
      <c r="D61" s="73"/>
      <c r="E61" s="72"/>
      <c r="F61" s="72"/>
      <c r="G61" s="72"/>
      <c r="H61" s="72"/>
      <c r="I61" s="72"/>
      <c r="J61" s="72"/>
      <c r="K61" s="72"/>
      <c r="L61" s="72"/>
      <c r="M61" s="72"/>
      <c r="P61" s="34" t="s">
        <v>124</v>
      </c>
      <c r="Q61" s="263">
        <f t="shared" si="4"/>
        <v>11765.573770491803</v>
      </c>
      <c r="R61" s="264"/>
    </row>
    <row r="62" spans="1:29" ht="19.5" customHeight="1" thickBot="1" x14ac:dyDescent="0.3">
      <c r="A62" s="37"/>
      <c r="B62" s="182" t="s">
        <v>51</v>
      </c>
      <c r="C62" s="164">
        <v>6473</v>
      </c>
      <c r="D62" s="73"/>
      <c r="E62" s="72"/>
      <c r="F62" s="72"/>
      <c r="G62" s="72"/>
      <c r="H62" s="72"/>
      <c r="I62" s="72"/>
      <c r="J62" s="72"/>
      <c r="K62" s="72"/>
      <c r="L62" s="72"/>
      <c r="M62" s="72"/>
      <c r="P62" s="40" t="s">
        <v>125</v>
      </c>
      <c r="Q62" s="270">
        <f t="shared" si="4"/>
        <v>5305.7377049180332</v>
      </c>
      <c r="R62" s="271"/>
    </row>
    <row r="63" spans="1:29" x14ac:dyDescent="0.25">
      <c r="A63" s="37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29" x14ac:dyDescent="0.25">
      <c r="A64" s="37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8" x14ac:dyDescent="0.25">
      <c r="A65" s="37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8" ht="15.75" thickBot="1" x14ac:dyDescent="0.3">
      <c r="A66" s="37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8" ht="23.25" customHeight="1" thickBot="1" x14ac:dyDescent="0.3">
      <c r="A67" s="37"/>
      <c r="B67" s="142" t="s">
        <v>11</v>
      </c>
      <c r="C67" s="166" t="s">
        <v>2</v>
      </c>
      <c r="D67" s="167" t="s">
        <v>3</v>
      </c>
      <c r="E67" s="115">
        <v>45637</v>
      </c>
      <c r="F67" s="13"/>
      <c r="G67" s="13"/>
      <c r="H67" s="13"/>
      <c r="I67" s="13"/>
      <c r="J67" s="13"/>
      <c r="K67" s="13"/>
      <c r="L67" s="13"/>
      <c r="M67" s="13"/>
      <c r="P67" s="82" t="s">
        <v>11</v>
      </c>
      <c r="Q67" s="83" t="s">
        <v>2</v>
      </c>
      <c r="R67" s="84" t="s">
        <v>3</v>
      </c>
    </row>
    <row r="68" spans="1:18" ht="18.75" customHeight="1" x14ac:dyDescent="0.25">
      <c r="A68" s="37"/>
      <c r="B68" s="183" t="s">
        <v>52</v>
      </c>
      <c r="C68" s="130">
        <v>2373</v>
      </c>
      <c r="D68" s="131">
        <v>2722</v>
      </c>
      <c r="F68" s="85"/>
      <c r="G68" s="13"/>
      <c r="H68" s="13"/>
      <c r="I68" s="13"/>
      <c r="J68" s="13"/>
      <c r="K68" s="13"/>
      <c r="L68" s="13"/>
      <c r="M68" s="13"/>
      <c r="P68" s="25" t="s">
        <v>96</v>
      </c>
      <c r="Q68" s="74">
        <f t="shared" ref="Q68:Q80" si="5">IFERROR(C68/1.22*(1-$Q$1),"-")</f>
        <v>1945.0819672131147</v>
      </c>
      <c r="R68" s="75">
        <f t="shared" ref="R68:R80" si="6">IFERROR(D68/1.22*(1-$Q$1),"-")</f>
        <v>2231.1475409836066</v>
      </c>
    </row>
    <row r="69" spans="1:18" ht="18.75" customHeight="1" x14ac:dyDescent="0.25">
      <c r="A69" s="37"/>
      <c r="B69" s="184" t="s">
        <v>53</v>
      </c>
      <c r="C69" s="132">
        <v>1756</v>
      </c>
      <c r="D69" s="133">
        <v>1986</v>
      </c>
      <c r="F69" s="85"/>
      <c r="G69" s="13"/>
      <c r="H69" s="13"/>
      <c r="I69" s="13"/>
      <c r="J69" s="13"/>
      <c r="K69" s="13"/>
      <c r="L69" s="13"/>
      <c r="M69" s="13"/>
      <c r="P69" s="29" t="s">
        <v>97</v>
      </c>
      <c r="Q69" s="76">
        <f t="shared" si="5"/>
        <v>1439.344262295082</v>
      </c>
      <c r="R69" s="87">
        <f t="shared" si="6"/>
        <v>1627.8688524590164</v>
      </c>
    </row>
    <row r="70" spans="1:18" ht="18.75" customHeight="1" x14ac:dyDescent="0.25">
      <c r="A70" s="37"/>
      <c r="B70" s="183" t="s">
        <v>54</v>
      </c>
      <c r="C70" s="134">
        <v>2919</v>
      </c>
      <c r="D70" s="131">
        <v>3193</v>
      </c>
      <c r="F70" s="85"/>
      <c r="G70" s="13"/>
      <c r="H70" s="13"/>
      <c r="I70" s="13"/>
      <c r="J70" s="13"/>
      <c r="K70" s="13"/>
      <c r="L70" s="13"/>
      <c r="M70" s="13"/>
      <c r="P70" s="34" t="s">
        <v>98</v>
      </c>
      <c r="Q70" s="78">
        <f t="shared" si="5"/>
        <v>2392.622950819672</v>
      </c>
      <c r="R70" s="79">
        <f t="shared" si="6"/>
        <v>2617.2131147540986</v>
      </c>
    </row>
    <row r="71" spans="1:18" ht="18.75" customHeight="1" x14ac:dyDescent="0.25">
      <c r="A71" s="37"/>
      <c r="B71" s="184" t="s">
        <v>55</v>
      </c>
      <c r="C71" s="135">
        <v>3643</v>
      </c>
      <c r="D71" s="133">
        <v>4284</v>
      </c>
      <c r="F71" s="85"/>
      <c r="G71" s="13"/>
      <c r="H71" s="13"/>
      <c r="I71" s="13"/>
      <c r="J71" s="13"/>
      <c r="K71" s="13"/>
      <c r="L71" s="13"/>
      <c r="M71" s="13"/>
      <c r="P71" s="29" t="s">
        <v>99</v>
      </c>
      <c r="Q71" s="76">
        <f t="shared" si="5"/>
        <v>2986.0655737704919</v>
      </c>
      <c r="R71" s="87">
        <f t="shared" si="6"/>
        <v>3511.4754098360659</v>
      </c>
    </row>
    <row r="72" spans="1:18" ht="18.75" customHeight="1" x14ac:dyDescent="0.25">
      <c r="A72" s="37"/>
      <c r="B72" s="183" t="s">
        <v>56</v>
      </c>
      <c r="C72" s="134">
        <v>3142</v>
      </c>
      <c r="D72" s="131">
        <v>3496</v>
      </c>
      <c r="F72" s="85"/>
      <c r="G72" s="13"/>
      <c r="H72" s="13"/>
      <c r="I72" s="13"/>
      <c r="J72" s="13"/>
      <c r="K72" s="13"/>
      <c r="L72" s="13"/>
      <c r="M72" s="13"/>
      <c r="P72" s="34" t="s">
        <v>100</v>
      </c>
      <c r="Q72" s="78">
        <f t="shared" si="5"/>
        <v>2575.4098360655739</v>
      </c>
      <c r="R72" s="79">
        <f t="shared" si="6"/>
        <v>2865.5737704918033</v>
      </c>
    </row>
    <row r="73" spans="1:18" ht="18.75" customHeight="1" x14ac:dyDescent="0.25">
      <c r="A73" s="37"/>
      <c r="B73" s="184" t="s">
        <v>57</v>
      </c>
      <c r="C73" s="135">
        <v>6944</v>
      </c>
      <c r="D73" s="133">
        <v>7828</v>
      </c>
      <c r="F73" s="85"/>
      <c r="G73" s="13"/>
      <c r="H73" s="13"/>
      <c r="I73" s="13"/>
      <c r="J73" s="13"/>
      <c r="K73" s="13"/>
      <c r="L73" s="13"/>
      <c r="M73" s="13"/>
      <c r="P73" s="29" t="s">
        <v>101</v>
      </c>
      <c r="Q73" s="76">
        <f t="shared" si="5"/>
        <v>5691.8032786885251</v>
      </c>
      <c r="R73" s="87">
        <f t="shared" si="6"/>
        <v>6416.3934426229507</v>
      </c>
    </row>
    <row r="74" spans="1:18" ht="18.75" customHeight="1" x14ac:dyDescent="0.25">
      <c r="A74" s="37"/>
      <c r="B74" s="183" t="s">
        <v>58</v>
      </c>
      <c r="C74" s="134">
        <v>4697</v>
      </c>
      <c r="D74" s="131">
        <v>5510</v>
      </c>
      <c r="F74" s="85"/>
      <c r="G74" s="13"/>
      <c r="H74" s="13"/>
      <c r="I74" s="13"/>
      <c r="J74" s="13"/>
      <c r="K74" s="13"/>
      <c r="L74" s="13"/>
      <c r="M74" s="13"/>
      <c r="P74" s="34" t="s">
        <v>102</v>
      </c>
      <c r="Q74" s="78">
        <f t="shared" si="5"/>
        <v>3850</v>
      </c>
      <c r="R74" s="79">
        <f t="shared" si="6"/>
        <v>4516.3934426229507</v>
      </c>
    </row>
    <row r="75" spans="1:18" ht="18.75" customHeight="1" x14ac:dyDescent="0.25">
      <c r="A75" s="37"/>
      <c r="B75" s="184" t="s">
        <v>59</v>
      </c>
      <c r="C75" s="135">
        <v>4400</v>
      </c>
      <c r="D75" s="133">
        <v>4955</v>
      </c>
      <c r="F75" s="85"/>
      <c r="G75" s="13"/>
      <c r="H75" s="13"/>
      <c r="I75" s="13"/>
      <c r="J75" s="13"/>
      <c r="K75" s="13"/>
      <c r="L75" s="13"/>
      <c r="M75" s="13"/>
      <c r="P75" s="29" t="s">
        <v>103</v>
      </c>
      <c r="Q75" s="76">
        <f t="shared" si="5"/>
        <v>3606.5573770491806</v>
      </c>
      <c r="R75" s="87">
        <f t="shared" si="6"/>
        <v>4061.4754098360659</v>
      </c>
    </row>
    <row r="76" spans="1:18" ht="18.75" customHeight="1" x14ac:dyDescent="0.25">
      <c r="A76" s="37"/>
      <c r="B76" s="183" t="s">
        <v>60</v>
      </c>
      <c r="C76" s="134">
        <v>3016</v>
      </c>
      <c r="D76" s="131">
        <v>3312</v>
      </c>
      <c r="F76" s="85"/>
      <c r="G76" s="13"/>
      <c r="H76" s="13"/>
      <c r="I76" s="13"/>
      <c r="J76" s="13"/>
      <c r="K76" s="13"/>
      <c r="L76" s="13"/>
      <c r="M76" s="13"/>
      <c r="P76" s="34" t="s">
        <v>104</v>
      </c>
      <c r="Q76" s="78">
        <f t="shared" si="5"/>
        <v>2472.1311475409839</v>
      </c>
      <c r="R76" s="79">
        <f t="shared" si="6"/>
        <v>2714.7540983606559</v>
      </c>
    </row>
    <row r="77" spans="1:18" ht="18.75" customHeight="1" x14ac:dyDescent="0.25">
      <c r="A77" s="37"/>
      <c r="B77" s="184" t="s">
        <v>61</v>
      </c>
      <c r="C77" s="135">
        <v>1961</v>
      </c>
      <c r="D77" s="133">
        <v>2122</v>
      </c>
      <c r="F77" s="85"/>
      <c r="G77" s="13"/>
      <c r="H77" s="13"/>
      <c r="I77" s="13"/>
      <c r="J77" s="13"/>
      <c r="K77" s="13"/>
      <c r="L77" s="13"/>
      <c r="M77" s="13"/>
      <c r="P77" s="29" t="s">
        <v>105</v>
      </c>
      <c r="Q77" s="76">
        <f t="shared" si="5"/>
        <v>1607.377049180328</v>
      </c>
      <c r="R77" s="87">
        <f t="shared" si="6"/>
        <v>1739.344262295082</v>
      </c>
    </row>
    <row r="78" spans="1:18" ht="18.75" customHeight="1" x14ac:dyDescent="0.25">
      <c r="A78" s="37"/>
      <c r="B78" s="183" t="s">
        <v>62</v>
      </c>
      <c r="C78" s="134">
        <v>3124</v>
      </c>
      <c r="D78" s="196" t="s">
        <v>1</v>
      </c>
      <c r="F78" s="85"/>
      <c r="G78" s="13"/>
      <c r="H78" s="13"/>
      <c r="I78" s="13"/>
      <c r="J78" s="13"/>
      <c r="K78" s="13"/>
      <c r="L78" s="13"/>
      <c r="M78" s="13"/>
      <c r="P78" s="34" t="s">
        <v>62</v>
      </c>
      <c r="Q78" s="78">
        <f t="shared" si="5"/>
        <v>2560.655737704918</v>
      </c>
      <c r="R78" s="79" t="str">
        <f t="shared" si="6"/>
        <v>-</v>
      </c>
    </row>
    <row r="79" spans="1:18" ht="18.75" customHeight="1" x14ac:dyDescent="0.25">
      <c r="A79" s="37"/>
      <c r="B79" s="184" t="s">
        <v>63</v>
      </c>
      <c r="C79" s="136">
        <v>780</v>
      </c>
      <c r="D79" s="137">
        <v>828</v>
      </c>
      <c r="F79" s="85"/>
      <c r="G79" s="13"/>
      <c r="H79" s="13"/>
      <c r="I79" s="13"/>
      <c r="J79" s="13"/>
      <c r="K79" s="13"/>
      <c r="L79" s="13"/>
      <c r="M79" s="13"/>
      <c r="P79" s="29" t="s">
        <v>106</v>
      </c>
      <c r="Q79" s="76">
        <f t="shared" si="5"/>
        <v>639.34426229508199</v>
      </c>
      <c r="R79" s="87">
        <f t="shared" si="6"/>
        <v>678.68852459016398</v>
      </c>
    </row>
    <row r="80" spans="1:18" ht="18.75" customHeight="1" thickBot="1" x14ac:dyDescent="0.3">
      <c r="A80" s="37"/>
      <c r="B80" s="185" t="s">
        <v>64</v>
      </c>
      <c r="C80" s="138">
        <v>957</v>
      </c>
      <c r="D80" s="197">
        <v>1018</v>
      </c>
      <c r="F80" s="85"/>
      <c r="G80" s="13"/>
      <c r="H80" s="88"/>
      <c r="I80" s="88"/>
      <c r="J80" s="13"/>
      <c r="K80" s="13"/>
      <c r="L80" s="13"/>
      <c r="M80" s="13"/>
      <c r="P80" s="58" t="s">
        <v>107</v>
      </c>
      <c r="Q80" s="70">
        <f t="shared" si="5"/>
        <v>784.42622950819668</v>
      </c>
      <c r="R80" s="69">
        <f t="shared" si="6"/>
        <v>834.42622950819668</v>
      </c>
    </row>
    <row r="81" spans="1:20" x14ac:dyDescent="0.25">
      <c r="A81" s="37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20" x14ac:dyDescent="0.25">
      <c r="A82" s="37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20" ht="15.75" thickBot="1" x14ac:dyDescent="0.3">
      <c r="A83" s="37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20" ht="21.75" customHeight="1" thickBot="1" x14ac:dyDescent="0.3">
      <c r="A84" s="37"/>
      <c r="B84" s="168" t="s">
        <v>11</v>
      </c>
      <c r="C84" s="140">
        <v>115</v>
      </c>
      <c r="D84" s="145">
        <v>150</v>
      </c>
      <c r="E84" s="145">
        <v>200</v>
      </c>
      <c r="F84" s="153">
        <v>210</v>
      </c>
      <c r="G84" s="115">
        <v>45637</v>
      </c>
      <c r="H84" s="85"/>
      <c r="I84" s="13"/>
      <c r="J84" s="13"/>
      <c r="K84" s="13"/>
      <c r="L84" s="13"/>
      <c r="M84" s="13"/>
      <c r="P84" s="91" t="s">
        <v>15</v>
      </c>
      <c r="Q84" s="92">
        <v>115</v>
      </c>
      <c r="R84" s="89">
        <v>150</v>
      </c>
      <c r="S84" s="89">
        <v>200</v>
      </c>
      <c r="T84" s="90">
        <v>210</v>
      </c>
    </row>
    <row r="85" spans="1:20" ht="18.75" customHeight="1" x14ac:dyDescent="0.25">
      <c r="A85" s="37"/>
      <c r="B85" s="186" t="s">
        <v>65</v>
      </c>
      <c r="C85" s="254">
        <v>1786</v>
      </c>
      <c r="D85" s="254"/>
      <c r="E85" s="254"/>
      <c r="F85" s="254"/>
      <c r="G85" s="114"/>
      <c r="H85" s="85"/>
      <c r="I85" s="13"/>
      <c r="J85" s="13"/>
      <c r="K85" s="13"/>
      <c r="L85" s="13"/>
      <c r="M85" s="13"/>
      <c r="P85" s="25" t="s">
        <v>108</v>
      </c>
      <c r="Q85" s="265">
        <f>IFERROR(C85/1.22*(1-$Q$1),"-")</f>
        <v>1463.9344262295083</v>
      </c>
      <c r="R85" s="266"/>
      <c r="S85" s="266"/>
      <c r="T85" s="267"/>
    </row>
    <row r="86" spans="1:20" ht="18.75" customHeight="1" x14ac:dyDescent="0.25">
      <c r="A86" s="37"/>
      <c r="B86" s="187" t="s">
        <v>66</v>
      </c>
      <c r="C86" s="278">
        <v>3217</v>
      </c>
      <c r="D86" s="278"/>
      <c r="E86" s="278"/>
      <c r="F86" s="278"/>
      <c r="G86" s="114"/>
      <c r="H86" s="85"/>
      <c r="I86" s="13"/>
      <c r="J86" s="13"/>
      <c r="K86" s="13"/>
      <c r="L86" s="13"/>
      <c r="M86" s="13"/>
      <c r="P86" s="93" t="s">
        <v>109</v>
      </c>
      <c r="Q86" s="272">
        <f>IFERROR(C86/1.22*(1-$Q$1),"-")</f>
        <v>2636.8852459016393</v>
      </c>
      <c r="R86" s="273"/>
      <c r="S86" s="273"/>
      <c r="T86" s="246"/>
    </row>
    <row r="87" spans="1:20" ht="18.75" customHeight="1" x14ac:dyDescent="0.25">
      <c r="A87" s="37"/>
      <c r="B87" s="188" t="s">
        <v>67</v>
      </c>
      <c r="C87" s="254">
        <v>5852</v>
      </c>
      <c r="D87" s="254"/>
      <c r="E87" s="254"/>
      <c r="F87" s="254"/>
      <c r="G87" s="114"/>
      <c r="H87" s="85"/>
      <c r="I87" s="13"/>
      <c r="J87" s="13"/>
      <c r="K87" s="13"/>
      <c r="L87" s="13"/>
      <c r="M87" s="13"/>
      <c r="P87" s="34" t="s">
        <v>110</v>
      </c>
      <c r="Q87" s="234">
        <f>IFERROR(C87/1.22*(1-$Q$1),"-")</f>
        <v>4796.7213114754095</v>
      </c>
      <c r="R87" s="235"/>
      <c r="S87" s="235"/>
      <c r="T87" s="236"/>
    </row>
    <row r="88" spans="1:20" ht="18.75" customHeight="1" x14ac:dyDescent="0.25">
      <c r="A88" s="37"/>
      <c r="B88" s="189" t="s">
        <v>68</v>
      </c>
      <c r="C88" s="278">
        <v>7293</v>
      </c>
      <c r="D88" s="278"/>
      <c r="E88" s="278"/>
      <c r="F88" s="278"/>
      <c r="G88" s="114"/>
      <c r="H88" s="85"/>
      <c r="I88" s="13"/>
      <c r="J88" s="13"/>
      <c r="K88" s="13"/>
      <c r="L88" s="13"/>
      <c r="M88" s="13"/>
      <c r="P88" s="93" t="s">
        <v>111</v>
      </c>
      <c r="Q88" s="272">
        <f>IFERROR(C88/1.22*(1-$Q$1),"-")</f>
        <v>5977.8688524590161</v>
      </c>
      <c r="R88" s="273"/>
      <c r="S88" s="273"/>
      <c r="T88" s="246"/>
    </row>
    <row r="89" spans="1:20" ht="18.75" customHeight="1" x14ac:dyDescent="0.25">
      <c r="A89" s="37"/>
      <c r="B89" s="188" t="s">
        <v>69</v>
      </c>
      <c r="C89" s="254">
        <v>6235</v>
      </c>
      <c r="D89" s="254"/>
      <c r="E89" s="254"/>
      <c r="F89" s="254"/>
      <c r="G89" s="114"/>
      <c r="H89" s="85"/>
      <c r="I89" s="13"/>
      <c r="J89" s="13"/>
      <c r="K89" s="13"/>
      <c r="L89" s="13"/>
      <c r="M89" s="13"/>
      <c r="P89" s="34" t="s">
        <v>112</v>
      </c>
      <c r="Q89" s="234">
        <f>IFERROR(C89/1.22*(1-$Q$1),"-")</f>
        <v>5110.6557377049185</v>
      </c>
      <c r="R89" s="235"/>
      <c r="S89" s="235"/>
      <c r="T89" s="236"/>
    </row>
    <row r="90" spans="1:20" ht="18.75" customHeight="1" x14ac:dyDescent="0.25">
      <c r="A90" s="37"/>
      <c r="B90" s="187" t="s">
        <v>70</v>
      </c>
      <c r="C90" s="208" t="s">
        <v>1</v>
      </c>
      <c r="D90" s="204" t="s">
        <v>1</v>
      </c>
      <c r="E90" s="253">
        <v>1310</v>
      </c>
      <c r="F90" s="253"/>
      <c r="G90" s="114"/>
      <c r="H90" s="85"/>
      <c r="I90" s="13"/>
      <c r="J90" s="13"/>
      <c r="K90" s="13"/>
      <c r="L90" s="13"/>
      <c r="M90" s="13"/>
      <c r="P90" s="93" t="s">
        <v>113</v>
      </c>
      <c r="Q90" s="95" t="s">
        <v>1</v>
      </c>
      <c r="R90" s="96" t="s">
        <v>1</v>
      </c>
      <c r="S90" s="245">
        <f>IFERROR(E90/1.22*(1-$Q$1),"-")</f>
        <v>1073.7704918032787</v>
      </c>
      <c r="T90" s="246"/>
    </row>
    <row r="91" spans="1:20" ht="18.75" customHeight="1" x14ac:dyDescent="0.25">
      <c r="A91" s="37"/>
      <c r="B91" s="188" t="s">
        <v>71</v>
      </c>
      <c r="C91" s="254">
        <v>1476</v>
      </c>
      <c r="D91" s="254"/>
      <c r="E91" s="254"/>
      <c r="F91" s="254"/>
      <c r="G91" s="114"/>
      <c r="H91" s="85"/>
      <c r="I91" s="13"/>
      <c r="J91" s="13"/>
      <c r="K91" s="13"/>
      <c r="L91" s="13"/>
      <c r="M91" s="13"/>
      <c r="P91" s="34" t="s">
        <v>71</v>
      </c>
      <c r="Q91" s="234">
        <f>IFERROR(C91/1.22*(1-$Q$1),"-")</f>
        <v>1209.8360655737706</v>
      </c>
      <c r="R91" s="235"/>
      <c r="S91" s="235"/>
      <c r="T91" s="236"/>
    </row>
    <row r="92" spans="1:20" ht="18.75" customHeight="1" thickBot="1" x14ac:dyDescent="0.3">
      <c r="A92" s="37"/>
      <c r="B92" s="190" t="s">
        <v>72</v>
      </c>
      <c r="C92" s="277">
        <v>2306</v>
      </c>
      <c r="D92" s="277"/>
      <c r="E92" s="277"/>
      <c r="F92" s="277"/>
      <c r="G92" s="114"/>
      <c r="H92" s="85"/>
      <c r="I92" s="13"/>
      <c r="J92" s="13"/>
      <c r="K92" s="13"/>
      <c r="L92" s="13"/>
      <c r="M92" s="13"/>
      <c r="P92" s="97" t="s">
        <v>72</v>
      </c>
      <c r="Q92" s="250">
        <f>IFERROR(C92/1.22*(1-$Q$1),"-")</f>
        <v>1890.1639344262296</v>
      </c>
      <c r="R92" s="251"/>
      <c r="S92" s="251"/>
      <c r="T92" s="252"/>
    </row>
    <row r="93" spans="1:20" ht="18.75" hidden="1" customHeight="1" thickBot="1" x14ac:dyDescent="0.3">
      <c r="A93" s="37"/>
      <c r="B93" s="93" t="s">
        <v>13</v>
      </c>
      <c r="C93" s="242">
        <v>700</v>
      </c>
      <c r="D93" s="243"/>
      <c r="E93" s="243"/>
      <c r="F93" s="244"/>
      <c r="G93" s="94"/>
      <c r="H93" s="85"/>
      <c r="I93" s="13"/>
      <c r="J93" s="13"/>
      <c r="K93" s="13"/>
      <c r="L93" s="13"/>
      <c r="M93" s="13"/>
      <c r="P93" s="98" t="s">
        <v>17</v>
      </c>
      <c r="Q93" s="247">
        <f t="shared" ref="Q93:Q95" si="7">IFERROR(C93*(1-$Q$1),"-")</f>
        <v>700</v>
      </c>
      <c r="R93" s="248"/>
      <c r="S93" s="248"/>
      <c r="T93" s="249"/>
    </row>
    <row r="94" spans="1:20" ht="18.75" hidden="1" customHeight="1" x14ac:dyDescent="0.25">
      <c r="A94" s="37"/>
      <c r="B94" s="34" t="s">
        <v>14</v>
      </c>
      <c r="C94" s="231">
        <v>1160</v>
      </c>
      <c r="D94" s="232"/>
      <c r="E94" s="232"/>
      <c r="F94" s="233"/>
      <c r="G94" s="94"/>
      <c r="H94" s="85"/>
      <c r="I94" s="13"/>
      <c r="J94" s="13"/>
      <c r="K94" s="13"/>
      <c r="L94" s="13"/>
      <c r="M94" s="13"/>
      <c r="P94" s="99" t="s">
        <v>18</v>
      </c>
      <c r="Q94" s="234">
        <f t="shared" si="7"/>
        <v>1160</v>
      </c>
      <c r="R94" s="235"/>
      <c r="S94" s="235"/>
      <c r="T94" s="236"/>
    </row>
    <row r="95" spans="1:20" ht="18.75" hidden="1" customHeight="1" x14ac:dyDescent="0.25">
      <c r="A95" s="37"/>
      <c r="B95" s="40" t="s">
        <v>16</v>
      </c>
      <c r="C95" s="80" t="s">
        <v>1</v>
      </c>
      <c r="D95" s="100" t="s">
        <v>1</v>
      </c>
      <c r="E95" s="100">
        <v>295</v>
      </c>
      <c r="F95" s="81">
        <v>305</v>
      </c>
      <c r="G95" s="94"/>
      <c r="H95" s="85"/>
      <c r="I95" s="13"/>
      <c r="J95" s="13"/>
      <c r="K95" s="13"/>
      <c r="L95" s="13"/>
      <c r="M95" s="13"/>
      <c r="P95" s="101" t="s">
        <v>19</v>
      </c>
      <c r="Q95" s="102" t="str">
        <f t="shared" si="7"/>
        <v>-</v>
      </c>
      <c r="R95" s="103" t="str">
        <f t="shared" ref="R95" si="8">IFERROR(D95*(1-$Q$1),"-")</f>
        <v>-</v>
      </c>
      <c r="S95" s="103">
        <f>IFERROR(E95*(1-$Q$1),"-")</f>
        <v>295</v>
      </c>
      <c r="T95" s="104">
        <f>IFERROR(F95*(1-$Q$1),"-")</f>
        <v>305</v>
      </c>
    </row>
    <row r="96" spans="1:20" x14ac:dyDescent="0.25">
      <c r="A96" s="37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spans="1:20" x14ac:dyDescent="0.25">
      <c r="A97" s="37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1:20" ht="15.75" thickBot="1" x14ac:dyDescent="0.3">
      <c r="A98" s="37"/>
      <c r="B98" s="13"/>
      <c r="C98" s="13"/>
      <c r="D98" s="13"/>
      <c r="E98" s="13"/>
      <c r="F98" s="13"/>
      <c r="G98" s="13"/>
      <c r="H98" s="85"/>
      <c r="I98" s="13"/>
      <c r="J98" s="13"/>
      <c r="K98" s="13"/>
      <c r="L98" s="13"/>
      <c r="M98" s="13"/>
    </row>
    <row r="99" spans="1:20" ht="23.25" customHeight="1" thickBot="1" x14ac:dyDescent="0.3">
      <c r="A99" s="37"/>
      <c r="B99" s="165" t="s">
        <v>11</v>
      </c>
      <c r="C99" s="143">
        <v>115</v>
      </c>
      <c r="D99" s="144">
        <v>150</v>
      </c>
      <c r="E99" s="145">
        <v>200</v>
      </c>
      <c r="F99" s="141">
        <v>210</v>
      </c>
      <c r="G99" s="115">
        <v>45637</v>
      </c>
      <c r="H99" s="85"/>
      <c r="I99" s="13"/>
      <c r="J99" s="13"/>
      <c r="K99" s="13"/>
      <c r="L99" s="13"/>
      <c r="M99" s="13"/>
      <c r="P99" s="116" t="s">
        <v>11</v>
      </c>
      <c r="Q99" s="105">
        <v>115</v>
      </c>
      <c r="R99" s="106">
        <v>150</v>
      </c>
      <c r="S99" s="106">
        <v>200</v>
      </c>
      <c r="T99" s="107">
        <v>210</v>
      </c>
    </row>
    <row r="100" spans="1:20" ht="21" customHeight="1" x14ac:dyDescent="0.25">
      <c r="A100" s="37"/>
      <c r="B100" s="183" t="s">
        <v>25</v>
      </c>
      <c r="C100" s="198" t="s">
        <v>1</v>
      </c>
      <c r="D100" s="199" t="s">
        <v>1</v>
      </c>
      <c r="E100" s="239">
        <v>5623</v>
      </c>
      <c r="F100" s="239"/>
      <c r="G100" s="115"/>
      <c r="H100" s="85"/>
      <c r="I100" s="13"/>
      <c r="J100" s="13"/>
      <c r="K100" s="13"/>
      <c r="L100" s="13"/>
      <c r="M100" s="13"/>
      <c r="P100" s="111" t="s">
        <v>126</v>
      </c>
      <c r="Q100" s="169"/>
      <c r="R100" s="170"/>
      <c r="S100" s="237">
        <f t="shared" ref="S100:S107" si="9">IFERROR(E100/1.22*(1-$Q$1),"-")</f>
        <v>4609.0163934426228</v>
      </c>
      <c r="T100" s="238"/>
    </row>
    <row r="101" spans="1:20" ht="18.75" customHeight="1" x14ac:dyDescent="0.25">
      <c r="A101" s="37"/>
      <c r="B101" s="184" t="s">
        <v>73</v>
      </c>
      <c r="C101" s="200" t="s">
        <v>1</v>
      </c>
      <c r="D101" s="201" t="s">
        <v>1</v>
      </c>
      <c r="E101" s="240">
        <v>2949</v>
      </c>
      <c r="F101" s="240"/>
      <c r="H101" s="85"/>
      <c r="I101" s="13"/>
      <c r="J101" s="13"/>
      <c r="K101" s="13"/>
      <c r="L101" s="13"/>
      <c r="M101" s="13"/>
      <c r="P101" s="29" t="s">
        <v>114</v>
      </c>
      <c r="Q101" s="76" t="str">
        <f t="shared" ref="Q101:R105" si="10">IFERROR(C101/1.22*(1-$Q$1),"-")</f>
        <v>-</v>
      </c>
      <c r="R101" s="86" t="str">
        <f t="shared" si="10"/>
        <v>-</v>
      </c>
      <c r="S101" s="274">
        <f t="shared" si="9"/>
        <v>2417.2131147540986</v>
      </c>
      <c r="T101" s="275"/>
    </row>
    <row r="102" spans="1:20" ht="18.75" customHeight="1" x14ac:dyDescent="0.25">
      <c r="A102" s="37"/>
      <c r="B102" s="191" t="s">
        <v>74</v>
      </c>
      <c r="C102" s="198" t="s">
        <v>1</v>
      </c>
      <c r="D102" s="199" t="s">
        <v>1</v>
      </c>
      <c r="E102" s="239">
        <v>2672</v>
      </c>
      <c r="F102" s="239"/>
      <c r="H102" s="85"/>
      <c r="I102" s="13"/>
      <c r="J102" s="13"/>
      <c r="K102" s="13"/>
      <c r="L102" s="13"/>
      <c r="M102" s="13"/>
      <c r="P102" s="34" t="s">
        <v>115</v>
      </c>
      <c r="Q102" s="78" t="str">
        <f t="shared" si="10"/>
        <v>-</v>
      </c>
      <c r="R102" s="112" t="str">
        <f t="shared" si="10"/>
        <v>-</v>
      </c>
      <c r="S102" s="276">
        <f t="shared" si="9"/>
        <v>2190.1639344262294</v>
      </c>
      <c r="T102" s="264"/>
    </row>
    <row r="103" spans="1:20" ht="18.75" customHeight="1" x14ac:dyDescent="0.25">
      <c r="A103" s="37"/>
      <c r="B103" s="192" t="s">
        <v>26</v>
      </c>
      <c r="C103" s="200" t="s">
        <v>1</v>
      </c>
      <c r="D103" s="201" t="s">
        <v>1</v>
      </c>
      <c r="E103" s="241">
        <v>414</v>
      </c>
      <c r="F103" s="241"/>
      <c r="H103" s="85"/>
      <c r="I103" s="13"/>
      <c r="J103" s="13"/>
      <c r="K103" s="13"/>
      <c r="L103" s="13"/>
      <c r="M103" s="13"/>
      <c r="P103" s="29" t="s">
        <v>24</v>
      </c>
      <c r="Q103" s="76" t="str">
        <f t="shared" si="10"/>
        <v>-</v>
      </c>
      <c r="R103" s="86" t="str">
        <f t="shared" si="10"/>
        <v>-</v>
      </c>
      <c r="S103" s="274">
        <f t="shared" si="9"/>
        <v>339.34426229508199</v>
      </c>
      <c r="T103" s="275"/>
    </row>
    <row r="104" spans="1:20" ht="18.75" customHeight="1" x14ac:dyDescent="0.25">
      <c r="A104" s="37"/>
      <c r="B104" s="193" t="s">
        <v>75</v>
      </c>
      <c r="C104" s="202" t="s">
        <v>1</v>
      </c>
      <c r="D104" s="203" t="s">
        <v>1</v>
      </c>
      <c r="E104" s="146">
        <v>505</v>
      </c>
      <c r="F104" s="203" t="s">
        <v>1</v>
      </c>
      <c r="H104" s="85"/>
      <c r="I104" s="13"/>
      <c r="J104" s="13"/>
      <c r="K104" s="13"/>
      <c r="L104" s="13"/>
      <c r="M104" s="13"/>
      <c r="P104" s="34" t="s">
        <v>116</v>
      </c>
      <c r="Q104" s="78" t="str">
        <f t="shared" si="10"/>
        <v>-</v>
      </c>
      <c r="R104" s="112" t="str">
        <f t="shared" si="10"/>
        <v>-</v>
      </c>
      <c r="S104" s="112">
        <f t="shared" si="9"/>
        <v>413.93442622950823</v>
      </c>
      <c r="T104" s="79" t="s">
        <v>1</v>
      </c>
    </row>
    <row r="105" spans="1:20" ht="18.75" customHeight="1" x14ac:dyDescent="0.25">
      <c r="A105" s="37"/>
      <c r="B105" s="192" t="s">
        <v>76</v>
      </c>
      <c r="C105" s="147">
        <v>519</v>
      </c>
      <c r="D105" s="148">
        <v>572</v>
      </c>
      <c r="E105" s="204" t="s">
        <v>1</v>
      </c>
      <c r="F105" s="205" t="s">
        <v>1</v>
      </c>
      <c r="H105" s="85"/>
      <c r="I105" s="13"/>
      <c r="J105" s="13"/>
      <c r="K105" s="13"/>
      <c r="L105" s="13"/>
      <c r="M105" s="13"/>
      <c r="P105" s="29" t="s">
        <v>117</v>
      </c>
      <c r="Q105" s="76">
        <f t="shared" si="10"/>
        <v>425.40983606557376</v>
      </c>
      <c r="R105" s="86">
        <f t="shared" si="10"/>
        <v>468.85245901639342</v>
      </c>
      <c r="S105" s="86" t="str">
        <f t="shared" si="9"/>
        <v>-</v>
      </c>
      <c r="T105" s="77" t="str">
        <f>IFERROR(F105/1.22*(1-$Q$1),"-")</f>
        <v>-</v>
      </c>
    </row>
    <row r="106" spans="1:20" ht="18.75" customHeight="1" x14ac:dyDescent="0.25">
      <c r="A106" s="37"/>
      <c r="B106" s="191" t="s">
        <v>77</v>
      </c>
      <c r="C106" s="198" t="s">
        <v>1</v>
      </c>
      <c r="D106" s="199" t="s">
        <v>1</v>
      </c>
      <c r="E106" s="149">
        <v>472</v>
      </c>
      <c r="F106" s="150">
        <v>491</v>
      </c>
      <c r="H106" s="85"/>
      <c r="I106" s="13"/>
      <c r="J106" s="13"/>
      <c r="K106" s="13"/>
      <c r="L106" s="13"/>
      <c r="M106" s="13"/>
      <c r="P106" s="34" t="s">
        <v>118</v>
      </c>
      <c r="Q106" s="78" t="s">
        <v>1</v>
      </c>
      <c r="R106" s="112" t="s">
        <v>1</v>
      </c>
      <c r="S106" s="112">
        <f t="shared" si="9"/>
        <v>386.88524590163934</v>
      </c>
      <c r="T106" s="79">
        <f>IFERROR(F106/1.22*(1-$Q$1),"-")</f>
        <v>402.45901639344265</v>
      </c>
    </row>
    <row r="107" spans="1:20" ht="18.75" customHeight="1" x14ac:dyDescent="0.25">
      <c r="A107" s="37"/>
      <c r="B107" s="192" t="s">
        <v>78</v>
      </c>
      <c r="C107" s="200" t="s">
        <v>1</v>
      </c>
      <c r="D107" s="201" t="s">
        <v>1</v>
      </c>
      <c r="E107" s="240">
        <v>1569</v>
      </c>
      <c r="F107" s="240"/>
      <c r="H107" s="85"/>
      <c r="I107" s="13"/>
      <c r="J107" s="13"/>
      <c r="K107" s="13"/>
      <c r="L107" s="13"/>
      <c r="M107" s="13"/>
      <c r="P107" s="29" t="s">
        <v>119</v>
      </c>
      <c r="Q107" s="76" t="str">
        <f t="shared" ref="Q107:R108" si="11">IFERROR(C107/1.22*(1-$Q$1),"-")</f>
        <v>-</v>
      </c>
      <c r="R107" s="86" t="str">
        <f t="shared" si="11"/>
        <v>-</v>
      </c>
      <c r="S107" s="274">
        <f t="shared" si="9"/>
        <v>1286.0655737704919</v>
      </c>
      <c r="T107" s="275"/>
    </row>
    <row r="108" spans="1:20" ht="18.75" customHeight="1" thickBot="1" x14ac:dyDescent="0.3">
      <c r="A108" s="37"/>
      <c r="B108" s="194" t="s">
        <v>79</v>
      </c>
      <c r="C108" s="206" t="s">
        <v>1</v>
      </c>
      <c r="D108" s="207" t="s">
        <v>1</v>
      </c>
      <c r="E108" s="151">
        <v>1157</v>
      </c>
      <c r="F108" s="152">
        <v>1232</v>
      </c>
      <c r="H108" s="85"/>
      <c r="I108" s="13"/>
      <c r="J108" s="13"/>
      <c r="K108" s="13"/>
      <c r="L108" s="13"/>
      <c r="M108" s="13"/>
      <c r="P108" s="58" t="s">
        <v>79</v>
      </c>
      <c r="Q108" s="70" t="str">
        <f t="shared" si="11"/>
        <v>-</v>
      </c>
      <c r="R108" s="68" t="str">
        <f t="shared" si="11"/>
        <v>-</v>
      </c>
      <c r="S108" s="68">
        <f>IFERROR(E108/1.22*(1-$Q$1),"-")</f>
        <v>948.36065573770497</v>
      </c>
      <c r="T108" s="69">
        <f>IFERROR(F108/1.22*(1-$Q$1),"-")</f>
        <v>1009.8360655737705</v>
      </c>
    </row>
    <row r="109" spans="1:20" x14ac:dyDescent="0.25">
      <c r="A109" s="37"/>
      <c r="B109" s="13"/>
      <c r="C109" s="13"/>
      <c r="D109" s="13"/>
      <c r="E109" s="13"/>
      <c r="F109" s="13"/>
      <c r="G109" s="13"/>
      <c r="H109" s="85"/>
      <c r="I109" s="13"/>
      <c r="J109" s="13"/>
      <c r="K109" s="13"/>
      <c r="L109" s="13"/>
      <c r="M109" s="13"/>
    </row>
    <row r="110" spans="1:20" ht="15" customHeight="1" x14ac:dyDescent="0.25">
      <c r="A110" s="37"/>
      <c r="B110" s="13"/>
      <c r="C110" s="13"/>
      <c r="D110" s="13"/>
      <c r="E110" s="13"/>
      <c r="F110" s="13"/>
      <c r="G110" s="13"/>
      <c r="H110" s="85"/>
      <c r="I110" s="13"/>
      <c r="J110" s="13"/>
      <c r="K110" s="13"/>
      <c r="L110" s="13"/>
      <c r="M110" s="13"/>
    </row>
    <row r="111" spans="1:20" x14ac:dyDescent="0.25">
      <c r="A111" s="37"/>
      <c r="B111" s="13"/>
      <c r="C111" s="13"/>
      <c r="D111" s="13"/>
      <c r="E111" s="13"/>
      <c r="F111" s="13"/>
      <c r="G111" s="13"/>
      <c r="H111" s="85"/>
      <c r="I111" s="13"/>
      <c r="J111" s="13"/>
      <c r="K111" s="13"/>
      <c r="L111" s="13"/>
      <c r="M111" s="13"/>
      <c r="P111" s="110"/>
      <c r="Q111" s="110"/>
      <c r="R111" s="110"/>
      <c r="S111" s="110"/>
      <c r="T111" s="110"/>
    </row>
    <row r="112" spans="1:20" ht="34.5" customHeight="1" x14ac:dyDescent="0.25">
      <c r="A112" s="37"/>
      <c r="B112" s="13"/>
      <c r="C112" s="13"/>
      <c r="D112" s="13"/>
      <c r="E112" s="13"/>
      <c r="F112" s="13"/>
      <c r="G112" s="13"/>
      <c r="H112" s="85"/>
      <c r="I112" s="13"/>
      <c r="J112" s="13"/>
      <c r="K112" s="13"/>
      <c r="L112" s="13"/>
      <c r="M112" s="13"/>
      <c r="P112" s="110"/>
      <c r="Q112" s="110"/>
      <c r="R112" s="110"/>
      <c r="S112" s="110"/>
      <c r="T112" s="110"/>
    </row>
    <row r="113" spans="1:29" x14ac:dyDescent="0.25">
      <c r="A113" s="37"/>
      <c r="B113" s="13"/>
      <c r="C113" s="13"/>
      <c r="D113" s="13"/>
      <c r="E113" s="13"/>
      <c r="F113" s="13"/>
      <c r="G113" s="13"/>
      <c r="H113" s="85"/>
      <c r="I113" s="13"/>
      <c r="J113" s="13"/>
      <c r="K113" s="13"/>
      <c r="L113" s="13"/>
      <c r="M113" s="13"/>
      <c r="P113" s="110"/>
      <c r="Q113" s="110"/>
      <c r="R113" s="110"/>
      <c r="S113" s="110"/>
      <c r="T113" s="110"/>
    </row>
    <row r="114" spans="1:29" x14ac:dyDescent="0.25">
      <c r="H114" s="109"/>
      <c r="P114" s="110"/>
      <c r="Q114" s="110"/>
      <c r="R114" s="110"/>
      <c r="S114" s="110"/>
      <c r="T114" s="110"/>
      <c r="U114" s="110"/>
      <c r="V114" s="110"/>
      <c r="W114" s="110"/>
      <c r="X114" s="110"/>
      <c r="Y114" s="110"/>
      <c r="Z114" s="110"/>
      <c r="AA114" s="110"/>
      <c r="AB114" s="110"/>
      <c r="AC114" s="110"/>
    </row>
    <row r="115" spans="1:29" x14ac:dyDescent="0.25">
      <c r="P115" s="117"/>
      <c r="Q115" s="117"/>
      <c r="U115" s="3"/>
      <c r="V115" s="3"/>
      <c r="W115" s="3"/>
      <c r="X115" s="3"/>
    </row>
    <row r="116" spans="1:29" x14ac:dyDescent="0.25">
      <c r="P116" s="18"/>
      <c r="Q116" s="110"/>
      <c r="R116" s="110"/>
      <c r="S116" s="110"/>
      <c r="T116" s="110"/>
      <c r="U116" s="3"/>
      <c r="V116" s="3"/>
      <c r="W116" s="3"/>
      <c r="X116" s="3"/>
    </row>
    <row r="117" spans="1:29" x14ac:dyDescent="0.25">
      <c r="P117" s="18"/>
      <c r="Q117" s="108"/>
      <c r="R117" s="3"/>
      <c r="S117" s="3"/>
      <c r="T117" s="3"/>
      <c r="U117" s="3"/>
      <c r="V117" s="3"/>
      <c r="W117" s="3"/>
      <c r="X117" s="3"/>
    </row>
    <row r="118" spans="1:29" x14ac:dyDescent="0.25">
      <c r="P118" s="18"/>
      <c r="Q118" s="108"/>
      <c r="R118" s="3"/>
      <c r="S118" s="3"/>
      <c r="T118" s="3"/>
      <c r="U118" s="3"/>
      <c r="V118" s="3"/>
      <c r="W118" s="3"/>
      <c r="X118" s="3"/>
    </row>
    <row r="119" spans="1:29" x14ac:dyDescent="0.25">
      <c r="P119" s="18"/>
      <c r="Q119" s="108"/>
      <c r="R119" s="3"/>
      <c r="S119" s="3"/>
      <c r="T119" s="3"/>
      <c r="U119" s="3"/>
      <c r="V119" s="3"/>
      <c r="W119" s="3"/>
      <c r="X119" s="3"/>
    </row>
    <row r="120" spans="1:29" x14ac:dyDescent="0.25">
      <c r="P120" s="18"/>
      <c r="Q120" s="108"/>
      <c r="R120" s="3"/>
      <c r="S120" s="3"/>
      <c r="T120" s="3"/>
      <c r="U120" s="3"/>
      <c r="V120" s="3"/>
      <c r="W120" s="3"/>
      <c r="X120" s="3"/>
    </row>
    <row r="121" spans="1:29" x14ac:dyDescent="0.25">
      <c r="P121" s="18"/>
      <c r="Q121" s="108"/>
      <c r="R121" s="3"/>
      <c r="S121" s="3"/>
      <c r="T121" s="3"/>
      <c r="U121" s="3"/>
      <c r="V121" s="3"/>
      <c r="W121" s="3"/>
      <c r="X121" s="3"/>
    </row>
    <row r="122" spans="1:29" x14ac:dyDescent="0.25">
      <c r="P122" s="18"/>
      <c r="Q122" s="108"/>
      <c r="R122" s="3"/>
      <c r="S122" s="3"/>
      <c r="T122" s="3"/>
      <c r="U122" s="3"/>
      <c r="V122" s="3"/>
      <c r="W122" s="3"/>
      <c r="X122" s="3"/>
    </row>
  </sheetData>
  <sheetProtection algorithmName="SHA-512" hashValue="fMzZnHAC2AwL3waX0ZgbidEPM6FV+JdNL2nqUDA2xlHGIUuIWncdxhqCo9XlfCSQkj3/YfELBpP65Jl8VJka4A==" saltValue="K6xMi9K9QXtHiuaW+ZaO+A==" spinCount="100000" sheet="1" objects="1" scenarios="1"/>
  <protectedRanges>
    <protectedRange sqref="E2:F2 E6:F22 P25 S2:T2 S6:T22 E23:E25" name="Диапазон1_2_2_1_1"/>
    <protectedRange sqref="P41:P43 P2:Q21 P51:Q52 B2:C25 P26:Q40 P47:Q47 B110:C113 P22:P24 Q22:Q25" name="Диапазон1_2_1_1_1"/>
    <protectedRange sqref="Q99:T100 P101:T108 P84:T95" name="Диапазон1_2_1_1_1_1"/>
    <protectedRange sqref="P56:Q62" name="Диапазон1_2_1_1_1_3"/>
    <protectedRange sqref="P44" name="Диапазон1_2_2_1_1_2"/>
    <protectedRange sqref="P99:P100" name="Диапазон1_2_2_1_1_3"/>
    <protectedRange sqref="P67:P80" name="Диапазон1_2_2_1_1_4"/>
    <protectedRange sqref="Q79:R80" name="Диапазон1_2_10_4_1_1_1"/>
    <protectedRange sqref="P45:P46" name="Диапазон1_2_2_1_1_2_1"/>
    <protectedRange sqref="M44" name="Диапазон1_2_2_1_1_1"/>
    <protectedRange sqref="F26:F28 E67 E26:E41 D56 G84 G99:G100" name="Диапазон1_2_2_1_1_10"/>
    <protectedRange sqref="B96:C98 B26:C29 C48:C55 B63:C66 B31:C43 B81:C83 B47:B55 B109:C109" name="Диапазон1_2_1_1_1_7"/>
    <protectedRange sqref="B84:F84 C99:F99 B93:F95 E100:F100 B101:B108 B85:B92 B56:C62" name="Диапазон1_2_1_1_1_1_1"/>
    <protectedRange sqref="B44:B46" name="Диапазон1_2_2_1_1_2_2"/>
    <protectedRange sqref="B67:B80 B99:B100" name="Диапазон1_2_2_1_1_3_1"/>
    <protectedRange sqref="B30:C30" name="Диапазон1_2_1_1_1_2_2"/>
    <protectedRange sqref="C85:F92" name="Диапазон1_2_1_1_1_1_1_2"/>
    <protectedRange sqref="C100:D100 C101:F108" name="Диапазон1_2_1_1_1_1_2"/>
  </protectedRanges>
  <sortState xmlns:xlrd2="http://schemas.microsoft.com/office/spreadsheetml/2017/richdata2" ref="A29:AC38">
    <sortCondition ref="B29:B38"/>
  </sortState>
  <mergeCells count="43">
    <mergeCell ref="C92:F92"/>
    <mergeCell ref="C85:F85"/>
    <mergeCell ref="C86:F86"/>
    <mergeCell ref="C87:F87"/>
    <mergeCell ref="C88:F88"/>
    <mergeCell ref="C89:F89"/>
    <mergeCell ref="Q60:R60"/>
    <mergeCell ref="Q62:R62"/>
    <mergeCell ref="Q86:T86"/>
    <mergeCell ref="S107:T107"/>
    <mergeCell ref="S103:T103"/>
    <mergeCell ref="S102:T102"/>
    <mergeCell ref="S101:T101"/>
    <mergeCell ref="Q88:T88"/>
    <mergeCell ref="Q87:T87"/>
    <mergeCell ref="K4:K5"/>
    <mergeCell ref="K6:K23"/>
    <mergeCell ref="Q56:R56"/>
    <mergeCell ref="Q58:R58"/>
    <mergeCell ref="Q57:R57"/>
    <mergeCell ref="K26:K28"/>
    <mergeCell ref="K32:K33"/>
    <mergeCell ref="E101:F101"/>
    <mergeCell ref="E102:F102"/>
    <mergeCell ref="E103:F103"/>
    <mergeCell ref="E107:F107"/>
    <mergeCell ref="C93:F93"/>
    <mergeCell ref="B9:D9"/>
    <mergeCell ref="C94:F94"/>
    <mergeCell ref="Q89:T89"/>
    <mergeCell ref="S100:T100"/>
    <mergeCell ref="E100:F100"/>
    <mergeCell ref="S90:T90"/>
    <mergeCell ref="Q94:T94"/>
    <mergeCell ref="Q93:T93"/>
    <mergeCell ref="Q92:T92"/>
    <mergeCell ref="Q91:T91"/>
    <mergeCell ref="E90:F90"/>
    <mergeCell ref="C91:F91"/>
    <mergeCell ref="R23:V23"/>
    <mergeCell ref="Q85:T85"/>
    <mergeCell ref="Q59:R59"/>
    <mergeCell ref="Q61:R61"/>
  </mergeCells>
  <pageMargins left="0.7" right="0.7" top="0.75" bottom="0.75" header="0.3" footer="0.3"/>
  <pageSetup paperSize="9" scale="43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Хлякина А.С.</dc:creator>
  <cp:lastModifiedBy>Экономист ТиС</cp:lastModifiedBy>
  <cp:lastPrinted>2022-02-14T10:05:34Z</cp:lastPrinted>
  <dcterms:created xsi:type="dcterms:W3CDTF">2015-06-05T18:19:34Z</dcterms:created>
  <dcterms:modified xsi:type="dcterms:W3CDTF">2026-09-15T10:16:13Z</dcterms:modified>
</cp:coreProperties>
</file>