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ПК ТиС\КОММЕРЦИЯ\Торговая политика 2022\Прайс\"/>
    </mc:Choice>
  </mc:AlternateContent>
  <xr:revisionPtr revIDLastSave="0" documentId="8_{8FBCE98B-5294-41E6-8CB7-19A0E419C6D9}" xr6:coauthVersionLast="47" xr6:coauthVersionMax="47" xr10:uidLastSave="{00000000-0000-0000-0000-000000000000}"/>
  <bookViews>
    <workbookView xWindow="-108" yWindow="-108" windowWidth="23256" windowHeight="12576" tabRatio="959" xr2:uid="{00000000-000D-0000-FFFF-FFFF00000000}"/>
  </bookViews>
  <sheets>
    <sheet name="Кожух" sheetId="8" r:id="rId1"/>
    <sheet name="Отвод 45" sheetId="10" r:id="rId2"/>
    <sheet name="Отвод 90" sheetId="9" r:id="rId3"/>
    <sheet name="Конус" sheetId="14" r:id="rId4"/>
    <sheet name="Т-врезка" sheetId="13" r:id="rId5"/>
    <sheet name="Тарелка" sheetId="15" r:id="rId6"/>
    <sheet name="Диафрагма" sheetId="11" r:id="rId7"/>
    <sheet name="F-боксы без изоляции" sheetId="16" r:id="rId8"/>
    <sheet name="F-боксы с изоляцией" sheetId="19" r:id="rId9"/>
    <sheet name="V-боксы без изоляции" sheetId="17" r:id="rId10"/>
    <sheet name="V-боксы с изоляцией" sheetId="21" r:id="rId11"/>
    <sheet name="Цеппелин" sheetId="18" r:id="rId12"/>
    <sheet name=" Изоляция" sheetId="20" state="hidden" r:id="rId13"/>
  </sheets>
  <definedNames>
    <definedName name="_xlnm._FilterDatabase" localSheetId="6" hidden="1">Диафрагма!$A$13:$J$13</definedName>
    <definedName name="_xlnm._FilterDatabase" localSheetId="0" hidden="1">Кожух!$A$13:$J$13</definedName>
    <definedName name="_xlnm._FilterDatabase" localSheetId="3" hidden="1">Конус!$A$13:$J$13</definedName>
    <definedName name="_xlnm._FilterDatabase" localSheetId="1" hidden="1">'Отвод 45'!$A$13:$P$13</definedName>
    <definedName name="_xlnm._FilterDatabase" localSheetId="2" hidden="1">'Отвод 90'!$A$13:$J$13</definedName>
    <definedName name="_xlnm._FilterDatabase" localSheetId="4" hidden="1">'Т-врезка'!$A$13:$J$13</definedName>
    <definedName name="_xlnm.Print_Titles" localSheetId="12">' Изоляция'!$1:$10</definedName>
    <definedName name="_xlnm.Print_Titles" localSheetId="7">'F-боксы без изоляции'!$1:$10</definedName>
    <definedName name="_xlnm.Print_Titles" localSheetId="8">'F-боксы с изоляцией'!$1:$10</definedName>
    <definedName name="_xlnm.Print_Titles" localSheetId="9">'V-боксы без изоляции'!$1:$10</definedName>
    <definedName name="_xlnm.Print_Titles" localSheetId="10">'V-боксы с изоляцией'!$1:$10</definedName>
    <definedName name="_xlnm.Print_Titles" localSheetId="6">Диафрагма!$1:$11</definedName>
    <definedName name="_xlnm.Print_Titles" localSheetId="0">Кожух!$1:$11</definedName>
    <definedName name="_xlnm.Print_Titles" localSheetId="3">Конус!$1:$11</definedName>
    <definedName name="_xlnm.Print_Titles" localSheetId="1">'Отвод 45'!$1:$11</definedName>
    <definedName name="_xlnm.Print_Titles" localSheetId="2">'Отвод 90'!$1:$11</definedName>
    <definedName name="_xlnm.Print_Titles" localSheetId="5">Тарелка!$1:$11</definedName>
    <definedName name="_xlnm.Print_Titles" localSheetId="4">'Т-врезка'!$1:$11</definedName>
    <definedName name="_xlnm.Print_Titles" localSheetId="11">Цеппелин!$1:$11</definedName>
    <definedName name="_xlnm.Print_Area" localSheetId="12">' Изоляция'!$A$1:$R$65</definedName>
    <definedName name="_xlnm.Print_Area" localSheetId="7">'F-боксы без изоляции'!$A$1:$R$121</definedName>
    <definedName name="_xlnm.Print_Area" localSheetId="8">'F-боксы с изоляцией'!$A$1:$R$122</definedName>
    <definedName name="_xlnm.Print_Area" localSheetId="9">'V-боксы без изоляции'!$A$1:$R$152</definedName>
    <definedName name="_xlnm.Print_Area" localSheetId="10">'V-боксы с изоляцией'!$A$1:$R$152</definedName>
    <definedName name="_xlnm.Print_Area" localSheetId="6">Диафрагма!$A$1:$I$140</definedName>
    <definedName name="_xlnm.Print_Area" localSheetId="0">Кожух!$A$1:$I$138</definedName>
    <definedName name="_xlnm.Print_Area" localSheetId="3">Конус!$A$1:$I$139</definedName>
    <definedName name="_xlnm.Print_Area" localSheetId="1">'Отвод 45'!$A$1:$I$140</definedName>
    <definedName name="_xlnm.Print_Area" localSheetId="2">'Отвод 90'!$A$1:$I$144</definedName>
    <definedName name="_xlnm.Print_Area" localSheetId="5">Тарелка!$A$1:$I$142</definedName>
    <definedName name="_xlnm.Print_Area" localSheetId="4">'Т-врезка'!$A$1:$I$141</definedName>
    <definedName name="_xlnm.Print_Area" localSheetId="11">Цеппелин!$A$1:$O$61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4" i="10" l="1"/>
  <c r="D14" i="8"/>
  <c r="A1" i="14" l="1"/>
  <c r="A1" i="13"/>
  <c r="A1" i="15"/>
  <c r="A1" i="11"/>
  <c r="A1" i="16"/>
  <c r="A1" i="19"/>
  <c r="A1" i="17"/>
  <c r="A1" i="21"/>
  <c r="A1" i="18"/>
  <c r="A1" i="9"/>
  <c r="A1" i="10"/>
  <c r="H107" i="15" l="1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H106" i="10" l="1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F126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6" i="8"/>
  <c r="D126" i="8"/>
  <c r="F126" i="8"/>
  <c r="H126" i="8"/>
  <c r="B125" i="8"/>
  <c r="D125" i="8"/>
  <c r="F125" i="8"/>
  <c r="H125" i="8"/>
  <c r="B124" i="8"/>
  <c r="D124" i="8"/>
  <c r="F124" i="8"/>
  <c r="H124" i="8"/>
  <c r="B123" i="8"/>
  <c r="D123" i="8"/>
  <c r="F123" i="8"/>
  <c r="H123" i="8"/>
  <c r="B122" i="8"/>
  <c r="D122" i="8"/>
  <c r="F122" i="8"/>
  <c r="H122" i="8"/>
  <c r="B121" i="8"/>
  <c r="D121" i="8"/>
  <c r="F121" i="8"/>
  <c r="H121" i="8"/>
  <c r="B120" i="8"/>
  <c r="D120" i="8"/>
  <c r="F120" i="8"/>
  <c r="H120" i="8"/>
  <c r="B119" i="8"/>
  <c r="D119" i="8"/>
  <c r="F119" i="8"/>
  <c r="H119" i="8"/>
  <c r="B118" i="8"/>
  <c r="D118" i="8"/>
  <c r="F118" i="8"/>
  <c r="H118" i="8"/>
  <c r="B117" i="8"/>
  <c r="D117" i="8"/>
  <c r="F117" i="8"/>
  <c r="H117" i="8"/>
  <c r="B116" i="8"/>
  <c r="D116" i="8"/>
  <c r="F116" i="8"/>
  <c r="H116" i="8"/>
  <c r="B115" i="8"/>
  <c r="D115" i="8"/>
  <c r="F115" i="8"/>
  <c r="H115" i="8"/>
  <c r="B114" i="8"/>
  <c r="D114" i="8"/>
  <c r="F114" i="8"/>
  <c r="H114" i="8"/>
  <c r="B113" i="8"/>
  <c r="D113" i="8"/>
  <c r="F113" i="8"/>
  <c r="H113" i="8"/>
  <c r="B112" i="8"/>
  <c r="D112" i="8"/>
  <c r="F112" i="8"/>
  <c r="H112" i="8"/>
  <c r="B111" i="8"/>
  <c r="D111" i="8"/>
  <c r="F111" i="8"/>
  <c r="H111" i="8"/>
  <c r="B110" i="8"/>
  <c r="D110" i="8"/>
  <c r="F110" i="8"/>
  <c r="H110" i="8"/>
  <c r="B109" i="8"/>
  <c r="D109" i="8"/>
  <c r="F109" i="8"/>
  <c r="H109" i="8"/>
  <c r="B108" i="8"/>
  <c r="D108" i="8"/>
  <c r="F108" i="8"/>
  <c r="H108" i="8"/>
  <c r="B107" i="8"/>
  <c r="D107" i="8"/>
  <c r="F107" i="8"/>
  <c r="H107" i="8"/>
  <c r="H106" i="15" l="1"/>
  <c r="F106" i="15"/>
  <c r="D106" i="15"/>
  <c r="B106" i="15"/>
  <c r="H105" i="15"/>
  <c r="F105" i="15"/>
  <c r="D105" i="15"/>
  <c r="B105" i="15"/>
  <c r="H104" i="15"/>
  <c r="F104" i="15"/>
  <c r="D104" i="15"/>
  <c r="B104" i="15"/>
  <c r="H103" i="15"/>
  <c r="F103" i="15"/>
  <c r="D103" i="15"/>
  <c r="B103" i="15"/>
  <c r="H102" i="15"/>
  <c r="F102" i="15"/>
  <c r="D102" i="15"/>
  <c r="B102" i="15"/>
  <c r="H101" i="15"/>
  <c r="F101" i="15"/>
  <c r="D101" i="15"/>
  <c r="B101" i="15"/>
  <c r="H100" i="15"/>
  <c r="F100" i="15"/>
  <c r="D100" i="15"/>
  <c r="B100" i="15"/>
  <c r="H99" i="15"/>
  <c r="F99" i="15"/>
  <c r="D99" i="15"/>
  <c r="B99" i="15"/>
  <c r="H98" i="15"/>
  <c r="F98" i="15"/>
  <c r="D98" i="15"/>
  <c r="B98" i="15"/>
  <c r="H97" i="15"/>
  <c r="F97" i="15"/>
  <c r="D97" i="15"/>
  <c r="B97" i="15"/>
  <c r="H96" i="15"/>
  <c r="F96" i="15"/>
  <c r="D96" i="15"/>
  <c r="B96" i="15"/>
  <c r="H95" i="15"/>
  <c r="F95" i="15"/>
  <c r="D95" i="15"/>
  <c r="B95" i="15"/>
  <c r="H94" i="15"/>
  <c r="F94" i="15"/>
  <c r="D94" i="15"/>
  <c r="B94" i="15"/>
  <c r="H93" i="15"/>
  <c r="F93" i="15"/>
  <c r="D93" i="15"/>
  <c r="B93" i="15"/>
  <c r="H92" i="15"/>
  <c r="F92" i="15"/>
  <c r="D92" i="15"/>
  <c r="B92" i="15"/>
  <c r="H91" i="15"/>
  <c r="F91" i="15"/>
  <c r="D91" i="15"/>
  <c r="B91" i="15"/>
  <c r="H90" i="15"/>
  <c r="F90" i="15"/>
  <c r="D90" i="15"/>
  <c r="B90" i="15"/>
  <c r="H89" i="15"/>
  <c r="F89" i="15"/>
  <c r="D89" i="15"/>
  <c r="B89" i="15"/>
  <c r="H88" i="15"/>
  <c r="F88" i="15"/>
  <c r="D88" i="15"/>
  <c r="B88" i="15"/>
  <c r="H87" i="15"/>
  <c r="F87" i="15"/>
  <c r="D87" i="15"/>
  <c r="B87" i="15"/>
  <c r="H86" i="15"/>
  <c r="F86" i="15"/>
  <c r="D86" i="15"/>
  <c r="B86" i="15"/>
  <c r="H85" i="15"/>
  <c r="F85" i="15"/>
  <c r="D85" i="15"/>
  <c r="B85" i="15"/>
  <c r="H84" i="15"/>
  <c r="F84" i="15"/>
  <c r="D84" i="15"/>
  <c r="B84" i="15"/>
  <c r="H83" i="15"/>
  <c r="F83" i="15"/>
  <c r="D83" i="15"/>
  <c r="B83" i="15"/>
  <c r="H82" i="15"/>
  <c r="F82" i="15"/>
  <c r="D82" i="15"/>
  <c r="B82" i="15"/>
  <c r="H81" i="15"/>
  <c r="F81" i="15"/>
  <c r="D81" i="15"/>
  <c r="B81" i="15"/>
  <c r="H80" i="15"/>
  <c r="F80" i="15"/>
  <c r="D80" i="15"/>
  <c r="B80" i="15"/>
  <c r="H79" i="15"/>
  <c r="F79" i="15"/>
  <c r="D79" i="15"/>
  <c r="B79" i="15"/>
  <c r="H78" i="15"/>
  <c r="F78" i="15"/>
  <c r="D78" i="15"/>
  <c r="B78" i="15"/>
  <c r="H77" i="15"/>
  <c r="F77" i="15"/>
  <c r="D77" i="15"/>
  <c r="B77" i="15"/>
  <c r="H76" i="15"/>
  <c r="F76" i="15"/>
  <c r="D76" i="15"/>
  <c r="B76" i="15"/>
  <c r="H75" i="15"/>
  <c r="F75" i="15"/>
  <c r="D75" i="15"/>
  <c r="B75" i="15"/>
  <c r="H74" i="15"/>
  <c r="F74" i="15"/>
  <c r="D74" i="15"/>
  <c r="B74" i="15"/>
  <c r="H73" i="15"/>
  <c r="F73" i="15"/>
  <c r="D73" i="15"/>
  <c r="B73" i="15"/>
  <c r="H72" i="15"/>
  <c r="F72" i="15"/>
  <c r="D72" i="15"/>
  <c r="B72" i="15"/>
  <c r="H71" i="15"/>
  <c r="F71" i="15"/>
  <c r="D71" i="15"/>
  <c r="B71" i="15"/>
  <c r="H70" i="15"/>
  <c r="F70" i="15"/>
  <c r="D70" i="15"/>
  <c r="B70" i="15"/>
  <c r="H69" i="15"/>
  <c r="F69" i="15"/>
  <c r="D69" i="15"/>
  <c r="B69" i="15"/>
  <c r="H68" i="15"/>
  <c r="F68" i="15"/>
  <c r="D68" i="15"/>
  <c r="B68" i="15"/>
  <c r="H67" i="15"/>
  <c r="F67" i="15"/>
  <c r="D67" i="15"/>
  <c r="B67" i="15"/>
  <c r="H66" i="15"/>
  <c r="F66" i="15"/>
  <c r="D66" i="15"/>
  <c r="B66" i="15"/>
  <c r="H65" i="15"/>
  <c r="F65" i="15"/>
  <c r="D65" i="15"/>
  <c r="B65" i="15"/>
  <c r="H64" i="15"/>
  <c r="F64" i="15"/>
  <c r="D64" i="15"/>
  <c r="B64" i="15"/>
  <c r="H63" i="15"/>
  <c r="F63" i="15"/>
  <c r="D63" i="15"/>
  <c r="B63" i="15"/>
  <c r="H62" i="15"/>
  <c r="F62" i="15"/>
  <c r="D62" i="15"/>
  <c r="B62" i="15"/>
  <c r="H61" i="15"/>
  <c r="F61" i="15"/>
  <c r="D61" i="15"/>
  <c r="B61" i="15"/>
  <c r="H60" i="15"/>
  <c r="F60" i="15"/>
  <c r="D60" i="15"/>
  <c r="B60" i="15"/>
  <c r="H59" i="15"/>
  <c r="F59" i="15"/>
  <c r="D59" i="15"/>
  <c r="B59" i="15"/>
  <c r="H58" i="15"/>
  <c r="F58" i="15"/>
  <c r="D58" i="15"/>
  <c r="B58" i="15"/>
  <c r="H57" i="15"/>
  <c r="F57" i="15"/>
  <c r="D57" i="15"/>
  <c r="B57" i="15"/>
  <c r="H56" i="15"/>
  <c r="F56" i="15"/>
  <c r="D56" i="15"/>
  <c r="B56" i="15"/>
  <c r="H55" i="15"/>
  <c r="F55" i="15"/>
  <c r="D55" i="15"/>
  <c r="B55" i="15"/>
  <c r="H54" i="15"/>
  <c r="F54" i="15"/>
  <c r="D54" i="15"/>
  <c r="B54" i="15"/>
  <c r="H53" i="15"/>
  <c r="F53" i="15"/>
  <c r="D53" i="15"/>
  <c r="B53" i="15"/>
  <c r="H52" i="15"/>
  <c r="F52" i="15"/>
  <c r="D52" i="15"/>
  <c r="B52" i="15"/>
  <c r="H51" i="15"/>
  <c r="F51" i="15"/>
  <c r="D51" i="15"/>
  <c r="B51" i="15"/>
  <c r="H50" i="15"/>
  <c r="F50" i="15"/>
  <c r="D50" i="15"/>
  <c r="B50" i="15"/>
  <c r="H49" i="15"/>
  <c r="F49" i="15"/>
  <c r="D49" i="15"/>
  <c r="B49" i="15"/>
  <c r="H48" i="15"/>
  <c r="F48" i="15"/>
  <c r="D48" i="15"/>
  <c r="B48" i="15"/>
  <c r="H47" i="15"/>
  <c r="F47" i="15"/>
  <c r="D47" i="15"/>
  <c r="B47" i="15"/>
  <c r="H46" i="15"/>
  <c r="F46" i="15"/>
  <c r="D46" i="15"/>
  <c r="B46" i="15"/>
  <c r="H45" i="15"/>
  <c r="F45" i="15"/>
  <c r="D45" i="15"/>
  <c r="B45" i="15"/>
  <c r="H44" i="15"/>
  <c r="F44" i="15"/>
  <c r="D44" i="15"/>
  <c r="B44" i="15"/>
  <c r="H43" i="15"/>
  <c r="F43" i="15"/>
  <c r="D43" i="15"/>
  <c r="B43" i="15"/>
  <c r="H42" i="15"/>
  <c r="F42" i="15"/>
  <c r="D42" i="15"/>
  <c r="B42" i="15"/>
  <c r="H41" i="15"/>
  <c r="F41" i="15"/>
  <c r="D41" i="15"/>
  <c r="B41" i="15"/>
  <c r="H40" i="15"/>
  <c r="F40" i="15"/>
  <c r="D40" i="15"/>
  <c r="B40" i="15"/>
  <c r="H39" i="15"/>
  <c r="F39" i="15"/>
  <c r="D39" i="15"/>
  <c r="B39" i="15"/>
  <c r="H38" i="15"/>
  <c r="F38" i="15"/>
  <c r="D38" i="15"/>
  <c r="B38" i="15"/>
  <c r="H37" i="15"/>
  <c r="F37" i="15"/>
  <c r="D37" i="15"/>
  <c r="B37" i="15"/>
  <c r="H36" i="15"/>
  <c r="F36" i="15"/>
  <c r="D36" i="15"/>
  <c r="B36" i="15"/>
  <c r="H35" i="15"/>
  <c r="F35" i="15"/>
  <c r="D35" i="15"/>
  <c r="B35" i="15"/>
  <c r="H34" i="15"/>
  <c r="F34" i="15"/>
  <c r="D34" i="15"/>
  <c r="B34" i="15"/>
  <c r="H33" i="15"/>
  <c r="F33" i="15"/>
  <c r="D33" i="15"/>
  <c r="B33" i="15"/>
  <c r="H32" i="15"/>
  <c r="F32" i="15"/>
  <c r="D32" i="15"/>
  <c r="B32" i="15"/>
  <c r="H31" i="15"/>
  <c r="F31" i="15"/>
  <c r="D31" i="15"/>
  <c r="B31" i="15"/>
  <c r="H30" i="15"/>
  <c r="F30" i="15"/>
  <c r="D30" i="15"/>
  <c r="B30" i="15"/>
  <c r="H29" i="15"/>
  <c r="F29" i="15"/>
  <c r="D29" i="15"/>
  <c r="B29" i="15"/>
  <c r="H28" i="15"/>
  <c r="F28" i="15"/>
  <c r="D28" i="15"/>
  <c r="B28" i="15"/>
  <c r="H27" i="15"/>
  <c r="F27" i="15"/>
  <c r="D27" i="15"/>
  <c r="B27" i="15"/>
  <c r="H26" i="15"/>
  <c r="F26" i="15"/>
  <c r="D26" i="15"/>
  <c r="B26" i="15"/>
  <c r="H25" i="15"/>
  <c r="F25" i="15"/>
  <c r="D25" i="15"/>
  <c r="B25" i="15"/>
  <c r="H24" i="15"/>
  <c r="F24" i="15"/>
  <c r="D24" i="15"/>
  <c r="B24" i="15"/>
  <c r="H23" i="15"/>
  <c r="F23" i="15"/>
  <c r="D23" i="15"/>
  <c r="B23" i="15"/>
  <c r="H22" i="15"/>
  <c r="F22" i="15"/>
  <c r="D22" i="15"/>
  <c r="B22" i="15"/>
  <c r="H21" i="15"/>
  <c r="F21" i="15"/>
  <c r="D21" i="15"/>
  <c r="B21" i="15"/>
  <c r="H20" i="15"/>
  <c r="F20" i="15"/>
  <c r="D20" i="15"/>
  <c r="B20" i="15"/>
  <c r="H19" i="15"/>
  <c r="F19" i="15"/>
  <c r="D19" i="15"/>
  <c r="B19" i="15"/>
  <c r="H18" i="15"/>
  <c r="F18" i="15"/>
  <c r="D18" i="15"/>
  <c r="B18" i="15"/>
  <c r="H17" i="15"/>
  <c r="F17" i="15"/>
  <c r="D17" i="15"/>
  <c r="B17" i="15"/>
  <c r="H16" i="15"/>
  <c r="F16" i="15"/>
  <c r="D16" i="15"/>
  <c r="B16" i="15"/>
  <c r="H15" i="15"/>
  <c r="F15" i="15"/>
  <c r="D15" i="15"/>
  <c r="B15" i="15"/>
  <c r="H14" i="15"/>
  <c r="F14" i="15"/>
  <c r="D14" i="15"/>
  <c r="B14" i="15"/>
  <c r="B15" i="11" l="1"/>
  <c r="D15" i="11"/>
  <c r="F15" i="11"/>
  <c r="H15" i="11"/>
  <c r="B16" i="11"/>
  <c r="D16" i="11"/>
  <c r="F16" i="11"/>
  <c r="H16" i="11"/>
  <c r="B17" i="11"/>
  <c r="D17" i="11"/>
  <c r="F17" i="11"/>
  <c r="H17" i="11"/>
  <c r="B18" i="11"/>
  <c r="D18" i="11"/>
  <c r="F18" i="11"/>
  <c r="H18" i="11"/>
  <c r="B19" i="11"/>
  <c r="D19" i="11"/>
  <c r="F19" i="11"/>
  <c r="H19" i="11"/>
  <c r="B20" i="11"/>
  <c r="D20" i="11"/>
  <c r="F20" i="11"/>
  <c r="H20" i="11"/>
  <c r="B21" i="11"/>
  <c r="D21" i="11"/>
  <c r="F21" i="11"/>
  <c r="H21" i="11"/>
  <c r="B22" i="11"/>
  <c r="D22" i="11"/>
  <c r="F22" i="11"/>
  <c r="H22" i="11"/>
  <c r="B23" i="11"/>
  <c r="D23" i="11"/>
  <c r="F23" i="11"/>
  <c r="H23" i="11"/>
  <c r="B24" i="11"/>
  <c r="D24" i="11"/>
  <c r="F24" i="11"/>
  <c r="H24" i="11"/>
  <c r="B25" i="11"/>
  <c r="D25" i="11"/>
  <c r="F25" i="11"/>
  <c r="H25" i="11"/>
  <c r="B26" i="11"/>
  <c r="D26" i="11"/>
  <c r="F26" i="11"/>
  <c r="H26" i="11"/>
  <c r="B27" i="11"/>
  <c r="D27" i="11"/>
  <c r="F27" i="11"/>
  <c r="H27" i="11"/>
  <c r="B28" i="11"/>
  <c r="D28" i="11"/>
  <c r="F28" i="11"/>
  <c r="H28" i="11"/>
  <c r="B29" i="11"/>
  <c r="D29" i="11"/>
  <c r="F29" i="11"/>
  <c r="H29" i="11"/>
  <c r="B30" i="11"/>
  <c r="D30" i="11"/>
  <c r="F30" i="11"/>
  <c r="H30" i="11"/>
  <c r="B31" i="11"/>
  <c r="D31" i="11"/>
  <c r="F31" i="11"/>
  <c r="H31" i="11"/>
  <c r="B32" i="11"/>
  <c r="D32" i="11"/>
  <c r="F32" i="11"/>
  <c r="H32" i="11"/>
  <c r="B33" i="11"/>
  <c r="D33" i="11"/>
  <c r="F33" i="11"/>
  <c r="H33" i="11"/>
  <c r="B34" i="11"/>
  <c r="D34" i="11"/>
  <c r="F34" i="11"/>
  <c r="H34" i="11"/>
  <c r="B35" i="11"/>
  <c r="D35" i="11"/>
  <c r="F35" i="11"/>
  <c r="H35" i="11"/>
  <c r="B36" i="11"/>
  <c r="D36" i="11"/>
  <c r="F36" i="11"/>
  <c r="H36" i="11"/>
  <c r="B37" i="11"/>
  <c r="D37" i="11"/>
  <c r="F37" i="11"/>
  <c r="H37" i="11"/>
  <c r="B38" i="11"/>
  <c r="D38" i="11"/>
  <c r="F38" i="11"/>
  <c r="H38" i="11"/>
  <c r="B39" i="11"/>
  <c r="D39" i="11"/>
  <c r="F39" i="11"/>
  <c r="H39" i="11"/>
  <c r="B40" i="11"/>
  <c r="D40" i="11"/>
  <c r="F40" i="11"/>
  <c r="H40" i="11"/>
  <c r="B41" i="11"/>
  <c r="D41" i="11"/>
  <c r="F41" i="11"/>
  <c r="H41" i="11"/>
  <c r="B42" i="11"/>
  <c r="D42" i="11"/>
  <c r="F42" i="11"/>
  <c r="H42" i="11"/>
  <c r="B43" i="11"/>
  <c r="D43" i="11"/>
  <c r="F43" i="11"/>
  <c r="H43" i="11"/>
  <c r="B44" i="11"/>
  <c r="D44" i="11"/>
  <c r="F44" i="11"/>
  <c r="H44" i="11"/>
  <c r="B45" i="11"/>
  <c r="D45" i="11"/>
  <c r="F45" i="11"/>
  <c r="H45" i="11"/>
  <c r="B46" i="11"/>
  <c r="D46" i="11"/>
  <c r="F46" i="11"/>
  <c r="H46" i="11"/>
  <c r="B47" i="11"/>
  <c r="D47" i="11"/>
  <c r="F47" i="11"/>
  <c r="H47" i="11"/>
  <c r="B48" i="11"/>
  <c r="D48" i="11"/>
  <c r="F48" i="11"/>
  <c r="H48" i="11"/>
  <c r="B49" i="11"/>
  <c r="D49" i="11"/>
  <c r="F49" i="11"/>
  <c r="H49" i="11"/>
  <c r="B50" i="11"/>
  <c r="D50" i="11"/>
  <c r="F50" i="11"/>
  <c r="H50" i="11"/>
  <c r="B51" i="11"/>
  <c r="D51" i="11"/>
  <c r="F51" i="11"/>
  <c r="H51" i="11"/>
  <c r="B52" i="11"/>
  <c r="D52" i="11"/>
  <c r="F52" i="11"/>
  <c r="H52" i="11"/>
  <c r="B53" i="11"/>
  <c r="D53" i="11"/>
  <c r="F53" i="11"/>
  <c r="H53" i="11"/>
  <c r="B54" i="11"/>
  <c r="D54" i="11"/>
  <c r="F54" i="11"/>
  <c r="H54" i="11"/>
  <c r="B55" i="11"/>
  <c r="D55" i="11"/>
  <c r="F55" i="11"/>
  <c r="H55" i="11"/>
  <c r="B56" i="11"/>
  <c r="D56" i="11"/>
  <c r="F56" i="11"/>
  <c r="H56" i="11"/>
  <c r="B57" i="11"/>
  <c r="D57" i="11"/>
  <c r="F57" i="11"/>
  <c r="H57" i="11"/>
  <c r="B58" i="11"/>
  <c r="D58" i="11"/>
  <c r="F58" i="11"/>
  <c r="H58" i="11"/>
  <c r="B59" i="11"/>
  <c r="D59" i="11"/>
  <c r="F59" i="11"/>
  <c r="H59" i="11"/>
  <c r="B60" i="11"/>
  <c r="D60" i="11"/>
  <c r="F60" i="11"/>
  <c r="H60" i="11"/>
  <c r="B61" i="11"/>
  <c r="D61" i="11"/>
  <c r="F61" i="11"/>
  <c r="H61" i="11"/>
  <c r="B62" i="11"/>
  <c r="D62" i="11"/>
  <c r="F62" i="11"/>
  <c r="H62" i="11"/>
  <c r="B63" i="11"/>
  <c r="D63" i="11"/>
  <c r="F63" i="11"/>
  <c r="H63" i="11"/>
  <c r="B64" i="11"/>
  <c r="D64" i="11"/>
  <c r="F64" i="11"/>
  <c r="H64" i="11"/>
  <c r="B65" i="11"/>
  <c r="D65" i="11"/>
  <c r="F65" i="11"/>
  <c r="H65" i="11"/>
  <c r="B66" i="11"/>
  <c r="D66" i="11"/>
  <c r="F66" i="11"/>
  <c r="H66" i="11"/>
  <c r="B67" i="11"/>
  <c r="D67" i="11"/>
  <c r="F67" i="11"/>
  <c r="H67" i="11"/>
  <c r="B68" i="11"/>
  <c r="D68" i="11"/>
  <c r="F68" i="11"/>
  <c r="H68" i="11"/>
  <c r="B69" i="11"/>
  <c r="D69" i="11"/>
  <c r="F69" i="11"/>
  <c r="H69" i="11"/>
  <c r="B70" i="11"/>
  <c r="D70" i="11"/>
  <c r="F70" i="11"/>
  <c r="H70" i="11"/>
  <c r="B71" i="11"/>
  <c r="D71" i="11"/>
  <c r="F71" i="11"/>
  <c r="H71" i="11"/>
  <c r="B72" i="11"/>
  <c r="D72" i="11"/>
  <c r="F72" i="11"/>
  <c r="H72" i="11"/>
  <c r="B73" i="11"/>
  <c r="D73" i="11"/>
  <c r="F73" i="11"/>
  <c r="H73" i="11"/>
  <c r="B74" i="11"/>
  <c r="D74" i="11"/>
  <c r="F74" i="11"/>
  <c r="H74" i="11"/>
  <c r="B75" i="11"/>
  <c r="D75" i="11"/>
  <c r="F75" i="11"/>
  <c r="H75" i="11"/>
  <c r="B76" i="11"/>
  <c r="D76" i="11"/>
  <c r="F76" i="11"/>
  <c r="H76" i="11"/>
  <c r="B77" i="11"/>
  <c r="D77" i="11"/>
  <c r="F77" i="11"/>
  <c r="H77" i="11"/>
  <c r="B78" i="11"/>
  <c r="D78" i="11"/>
  <c r="F78" i="11"/>
  <c r="H78" i="11"/>
  <c r="B79" i="11"/>
  <c r="D79" i="11"/>
  <c r="F79" i="11"/>
  <c r="H79" i="11"/>
  <c r="B80" i="11"/>
  <c r="D80" i="11"/>
  <c r="F80" i="11"/>
  <c r="H80" i="11"/>
  <c r="B81" i="11"/>
  <c r="D81" i="11"/>
  <c r="F81" i="11"/>
  <c r="H81" i="11"/>
  <c r="B82" i="11"/>
  <c r="D82" i="11"/>
  <c r="F82" i="11"/>
  <c r="H82" i="11"/>
  <c r="B83" i="11"/>
  <c r="D83" i="11"/>
  <c r="F83" i="11"/>
  <c r="H83" i="11"/>
  <c r="B84" i="11"/>
  <c r="D84" i="11"/>
  <c r="F84" i="11"/>
  <c r="H84" i="11"/>
  <c r="B85" i="11"/>
  <c r="D85" i="11"/>
  <c r="F85" i="11"/>
  <c r="H85" i="11"/>
  <c r="B86" i="11"/>
  <c r="D86" i="11"/>
  <c r="F86" i="11"/>
  <c r="H86" i="11"/>
  <c r="B87" i="11"/>
  <c r="D87" i="11"/>
  <c r="F87" i="11"/>
  <c r="H87" i="11"/>
  <c r="B88" i="11"/>
  <c r="D88" i="11"/>
  <c r="F88" i="11"/>
  <c r="H88" i="11"/>
  <c r="B89" i="11"/>
  <c r="D89" i="11"/>
  <c r="F89" i="11"/>
  <c r="H89" i="11"/>
  <c r="B90" i="11"/>
  <c r="D90" i="11"/>
  <c r="F90" i="11"/>
  <c r="H90" i="11"/>
  <c r="B91" i="11"/>
  <c r="D91" i="11"/>
  <c r="F91" i="11"/>
  <c r="H91" i="11"/>
  <c r="B92" i="11"/>
  <c r="D92" i="11"/>
  <c r="F92" i="11"/>
  <c r="H92" i="11"/>
  <c r="B93" i="11"/>
  <c r="D93" i="11"/>
  <c r="F93" i="11"/>
  <c r="H93" i="11"/>
  <c r="B94" i="11"/>
  <c r="D94" i="11"/>
  <c r="F94" i="11"/>
  <c r="H94" i="11"/>
  <c r="B95" i="11"/>
  <c r="D95" i="11"/>
  <c r="F95" i="11"/>
  <c r="H95" i="11"/>
  <c r="B96" i="11"/>
  <c r="D96" i="11"/>
  <c r="F96" i="11"/>
  <c r="H96" i="11"/>
  <c r="B97" i="11"/>
  <c r="D97" i="11"/>
  <c r="F97" i="11"/>
  <c r="H97" i="11"/>
  <c r="B98" i="11"/>
  <c r="D98" i="11"/>
  <c r="F98" i="11"/>
  <c r="H98" i="11"/>
  <c r="B99" i="11"/>
  <c r="D99" i="11"/>
  <c r="F99" i="11"/>
  <c r="H99" i="11"/>
  <c r="B100" i="11"/>
  <c r="D100" i="11"/>
  <c r="F100" i="11"/>
  <c r="H100" i="11"/>
  <c r="B101" i="11"/>
  <c r="D101" i="11"/>
  <c r="F101" i="11"/>
  <c r="H101" i="11"/>
  <c r="B102" i="11"/>
  <c r="D102" i="11"/>
  <c r="F102" i="11"/>
  <c r="H102" i="11"/>
  <c r="B103" i="11"/>
  <c r="D103" i="11"/>
  <c r="F103" i="11"/>
  <c r="H103" i="11"/>
  <c r="B104" i="11"/>
  <c r="D104" i="11"/>
  <c r="F104" i="11"/>
  <c r="H104" i="11"/>
  <c r="B105" i="11"/>
  <c r="D105" i="11"/>
  <c r="F105" i="11"/>
  <c r="H105" i="11"/>
  <c r="B106" i="11"/>
  <c r="D106" i="11"/>
  <c r="F106" i="11"/>
  <c r="H106" i="11"/>
  <c r="H14" i="11"/>
  <c r="F14" i="11"/>
  <c r="D14" i="11"/>
  <c r="B14" i="11"/>
  <c r="B15" i="13"/>
  <c r="D15" i="13"/>
  <c r="F15" i="13"/>
  <c r="H15" i="13"/>
  <c r="B16" i="13"/>
  <c r="D16" i="13"/>
  <c r="F16" i="13"/>
  <c r="H16" i="13"/>
  <c r="B17" i="13"/>
  <c r="D17" i="13"/>
  <c r="F17" i="13"/>
  <c r="H17" i="13"/>
  <c r="B18" i="13"/>
  <c r="D18" i="13"/>
  <c r="F18" i="13"/>
  <c r="H18" i="13"/>
  <c r="B19" i="13"/>
  <c r="D19" i="13"/>
  <c r="F19" i="13"/>
  <c r="H19" i="13"/>
  <c r="B20" i="13"/>
  <c r="D20" i="13"/>
  <c r="F20" i="13"/>
  <c r="H20" i="13"/>
  <c r="B21" i="13"/>
  <c r="D21" i="13"/>
  <c r="F21" i="13"/>
  <c r="H21" i="13"/>
  <c r="B22" i="13"/>
  <c r="D22" i="13"/>
  <c r="F22" i="13"/>
  <c r="H22" i="13"/>
  <c r="B23" i="13"/>
  <c r="D23" i="13"/>
  <c r="F23" i="13"/>
  <c r="H23" i="13"/>
  <c r="B24" i="13"/>
  <c r="D24" i="13"/>
  <c r="F24" i="13"/>
  <c r="H24" i="13"/>
  <c r="B25" i="13"/>
  <c r="D25" i="13"/>
  <c r="F25" i="13"/>
  <c r="H25" i="13"/>
  <c r="B26" i="13"/>
  <c r="D26" i="13"/>
  <c r="F26" i="13"/>
  <c r="H26" i="13"/>
  <c r="B27" i="13"/>
  <c r="D27" i="13"/>
  <c r="F27" i="13"/>
  <c r="H27" i="13"/>
  <c r="B28" i="13"/>
  <c r="D28" i="13"/>
  <c r="F28" i="13"/>
  <c r="H28" i="13"/>
  <c r="B29" i="13"/>
  <c r="D29" i="13"/>
  <c r="F29" i="13"/>
  <c r="H29" i="13"/>
  <c r="B30" i="13"/>
  <c r="D30" i="13"/>
  <c r="F30" i="13"/>
  <c r="H30" i="13"/>
  <c r="B31" i="13"/>
  <c r="D31" i="13"/>
  <c r="F31" i="13"/>
  <c r="H31" i="13"/>
  <c r="B32" i="13"/>
  <c r="D32" i="13"/>
  <c r="F32" i="13"/>
  <c r="H32" i="13"/>
  <c r="B33" i="13"/>
  <c r="D33" i="13"/>
  <c r="F33" i="13"/>
  <c r="H33" i="13"/>
  <c r="B34" i="13"/>
  <c r="D34" i="13"/>
  <c r="F34" i="13"/>
  <c r="H34" i="13"/>
  <c r="B35" i="13"/>
  <c r="D35" i="13"/>
  <c r="F35" i="13"/>
  <c r="H35" i="13"/>
  <c r="B36" i="13"/>
  <c r="D36" i="13"/>
  <c r="F36" i="13"/>
  <c r="H36" i="13"/>
  <c r="B37" i="13"/>
  <c r="D37" i="13"/>
  <c r="F37" i="13"/>
  <c r="H37" i="13"/>
  <c r="B38" i="13"/>
  <c r="D38" i="13"/>
  <c r="F38" i="13"/>
  <c r="H38" i="13"/>
  <c r="B39" i="13"/>
  <c r="D39" i="13"/>
  <c r="F39" i="13"/>
  <c r="H39" i="13"/>
  <c r="B40" i="13"/>
  <c r="D40" i="13"/>
  <c r="F40" i="13"/>
  <c r="H40" i="13"/>
  <c r="B41" i="13"/>
  <c r="D41" i="13"/>
  <c r="F41" i="13"/>
  <c r="H41" i="13"/>
  <c r="B42" i="13"/>
  <c r="D42" i="13"/>
  <c r="F42" i="13"/>
  <c r="H42" i="13"/>
  <c r="B43" i="13"/>
  <c r="D43" i="13"/>
  <c r="F43" i="13"/>
  <c r="H43" i="13"/>
  <c r="B44" i="13"/>
  <c r="D44" i="13"/>
  <c r="F44" i="13"/>
  <c r="H44" i="13"/>
  <c r="B45" i="13"/>
  <c r="D45" i="13"/>
  <c r="F45" i="13"/>
  <c r="H45" i="13"/>
  <c r="B46" i="13"/>
  <c r="D46" i="13"/>
  <c r="F46" i="13"/>
  <c r="H46" i="13"/>
  <c r="B47" i="13"/>
  <c r="D47" i="13"/>
  <c r="F47" i="13"/>
  <c r="H47" i="13"/>
  <c r="B48" i="13"/>
  <c r="D48" i="13"/>
  <c r="F48" i="13"/>
  <c r="H48" i="13"/>
  <c r="B49" i="13"/>
  <c r="D49" i="13"/>
  <c r="F49" i="13"/>
  <c r="H49" i="13"/>
  <c r="B50" i="13"/>
  <c r="D50" i="13"/>
  <c r="F50" i="13"/>
  <c r="H50" i="13"/>
  <c r="B51" i="13"/>
  <c r="D51" i="13"/>
  <c r="F51" i="13"/>
  <c r="H51" i="13"/>
  <c r="B52" i="13"/>
  <c r="D52" i="13"/>
  <c r="F52" i="13"/>
  <c r="H52" i="13"/>
  <c r="B53" i="13"/>
  <c r="D53" i="13"/>
  <c r="F53" i="13"/>
  <c r="H53" i="13"/>
  <c r="B54" i="13"/>
  <c r="D54" i="13"/>
  <c r="F54" i="13"/>
  <c r="H54" i="13"/>
  <c r="B55" i="13"/>
  <c r="D55" i="13"/>
  <c r="F55" i="13"/>
  <c r="H55" i="13"/>
  <c r="B56" i="13"/>
  <c r="D56" i="13"/>
  <c r="F56" i="13"/>
  <c r="H56" i="13"/>
  <c r="B57" i="13"/>
  <c r="D57" i="13"/>
  <c r="F57" i="13"/>
  <c r="H57" i="13"/>
  <c r="B58" i="13"/>
  <c r="D58" i="13"/>
  <c r="F58" i="13"/>
  <c r="H58" i="13"/>
  <c r="B59" i="13"/>
  <c r="D59" i="13"/>
  <c r="F59" i="13"/>
  <c r="H59" i="13"/>
  <c r="B60" i="13"/>
  <c r="D60" i="13"/>
  <c r="F60" i="13"/>
  <c r="H60" i="13"/>
  <c r="B61" i="13"/>
  <c r="D61" i="13"/>
  <c r="F61" i="13"/>
  <c r="H61" i="13"/>
  <c r="B62" i="13"/>
  <c r="D62" i="13"/>
  <c r="F62" i="13"/>
  <c r="H62" i="13"/>
  <c r="B63" i="13"/>
  <c r="D63" i="13"/>
  <c r="F63" i="13"/>
  <c r="H63" i="13"/>
  <c r="B64" i="13"/>
  <c r="D64" i="13"/>
  <c r="F64" i="13"/>
  <c r="H64" i="13"/>
  <c r="B65" i="13"/>
  <c r="D65" i="13"/>
  <c r="F65" i="13"/>
  <c r="H65" i="13"/>
  <c r="B66" i="13"/>
  <c r="D66" i="13"/>
  <c r="F66" i="13"/>
  <c r="H66" i="13"/>
  <c r="B67" i="13"/>
  <c r="D67" i="13"/>
  <c r="F67" i="13"/>
  <c r="H67" i="13"/>
  <c r="B68" i="13"/>
  <c r="D68" i="13"/>
  <c r="F68" i="13"/>
  <c r="H68" i="13"/>
  <c r="B69" i="13"/>
  <c r="D69" i="13"/>
  <c r="F69" i="13"/>
  <c r="H69" i="13"/>
  <c r="B70" i="13"/>
  <c r="D70" i="13"/>
  <c r="F70" i="13"/>
  <c r="H70" i="13"/>
  <c r="B71" i="13"/>
  <c r="D71" i="13"/>
  <c r="F71" i="13"/>
  <c r="H71" i="13"/>
  <c r="B72" i="13"/>
  <c r="D72" i="13"/>
  <c r="F72" i="13"/>
  <c r="H72" i="13"/>
  <c r="B73" i="13"/>
  <c r="D73" i="13"/>
  <c r="F73" i="13"/>
  <c r="H73" i="13"/>
  <c r="B74" i="13"/>
  <c r="D74" i="13"/>
  <c r="F74" i="13"/>
  <c r="H74" i="13"/>
  <c r="B75" i="13"/>
  <c r="D75" i="13"/>
  <c r="F75" i="13"/>
  <c r="H75" i="13"/>
  <c r="B76" i="13"/>
  <c r="D76" i="13"/>
  <c r="F76" i="13"/>
  <c r="H76" i="13"/>
  <c r="B77" i="13"/>
  <c r="D77" i="13"/>
  <c r="F77" i="13"/>
  <c r="H77" i="13"/>
  <c r="B78" i="13"/>
  <c r="D78" i="13"/>
  <c r="F78" i="13"/>
  <c r="H78" i="13"/>
  <c r="B79" i="13"/>
  <c r="D79" i="13"/>
  <c r="F79" i="13"/>
  <c r="H79" i="13"/>
  <c r="B80" i="13"/>
  <c r="D80" i="13"/>
  <c r="F80" i="13"/>
  <c r="H80" i="13"/>
  <c r="B81" i="13"/>
  <c r="D81" i="13"/>
  <c r="F81" i="13"/>
  <c r="H81" i="13"/>
  <c r="B82" i="13"/>
  <c r="D82" i="13"/>
  <c r="F82" i="13"/>
  <c r="H82" i="13"/>
  <c r="B83" i="13"/>
  <c r="D83" i="13"/>
  <c r="F83" i="13"/>
  <c r="H83" i="13"/>
  <c r="B84" i="13"/>
  <c r="D84" i="13"/>
  <c r="F84" i="13"/>
  <c r="H84" i="13"/>
  <c r="B85" i="13"/>
  <c r="D85" i="13"/>
  <c r="F85" i="13"/>
  <c r="H85" i="13"/>
  <c r="B86" i="13"/>
  <c r="D86" i="13"/>
  <c r="F86" i="13"/>
  <c r="H86" i="13"/>
  <c r="B87" i="13"/>
  <c r="D87" i="13"/>
  <c r="F87" i="13"/>
  <c r="H87" i="13"/>
  <c r="B88" i="13"/>
  <c r="D88" i="13"/>
  <c r="F88" i="13"/>
  <c r="H88" i="13"/>
  <c r="B89" i="13"/>
  <c r="D89" i="13"/>
  <c r="F89" i="13"/>
  <c r="H89" i="13"/>
  <c r="B90" i="13"/>
  <c r="D90" i="13"/>
  <c r="F90" i="13"/>
  <c r="H90" i="13"/>
  <c r="B91" i="13"/>
  <c r="D91" i="13"/>
  <c r="F91" i="13"/>
  <c r="H91" i="13"/>
  <c r="B92" i="13"/>
  <c r="D92" i="13"/>
  <c r="F92" i="13"/>
  <c r="H92" i="13"/>
  <c r="B93" i="13"/>
  <c r="D93" i="13"/>
  <c r="F93" i="13"/>
  <c r="H93" i="13"/>
  <c r="B94" i="13"/>
  <c r="D94" i="13"/>
  <c r="F94" i="13"/>
  <c r="H94" i="13"/>
  <c r="B95" i="13"/>
  <c r="D95" i="13"/>
  <c r="F95" i="13"/>
  <c r="H95" i="13"/>
  <c r="B96" i="13"/>
  <c r="D96" i="13"/>
  <c r="F96" i="13"/>
  <c r="H96" i="13"/>
  <c r="B97" i="13"/>
  <c r="D97" i="13"/>
  <c r="F97" i="13"/>
  <c r="H97" i="13"/>
  <c r="B98" i="13"/>
  <c r="D98" i="13"/>
  <c r="F98" i="13"/>
  <c r="H98" i="13"/>
  <c r="B99" i="13"/>
  <c r="D99" i="13"/>
  <c r="F99" i="13"/>
  <c r="H99" i="13"/>
  <c r="B100" i="13"/>
  <c r="D100" i="13"/>
  <c r="F100" i="13"/>
  <c r="H100" i="13"/>
  <c r="B101" i="13"/>
  <c r="D101" i="13"/>
  <c r="F101" i="13"/>
  <c r="H101" i="13"/>
  <c r="B102" i="13"/>
  <c r="D102" i="13"/>
  <c r="F102" i="13"/>
  <c r="H102" i="13"/>
  <c r="B103" i="13"/>
  <c r="D103" i="13"/>
  <c r="F103" i="13"/>
  <c r="H103" i="13"/>
  <c r="B104" i="13"/>
  <c r="D104" i="13"/>
  <c r="F104" i="13"/>
  <c r="H104" i="13"/>
  <c r="B105" i="13"/>
  <c r="D105" i="13"/>
  <c r="F105" i="13"/>
  <c r="H105" i="13"/>
  <c r="B106" i="13"/>
  <c r="D106" i="13"/>
  <c r="F106" i="13"/>
  <c r="H106" i="13"/>
  <c r="H14" i="13"/>
  <c r="F14" i="13"/>
  <c r="D14" i="13"/>
  <c r="B14" i="13"/>
  <c r="B15" i="14"/>
  <c r="D15" i="14"/>
  <c r="F15" i="14"/>
  <c r="H15" i="14"/>
  <c r="B16" i="14"/>
  <c r="D16" i="14"/>
  <c r="F16" i="14"/>
  <c r="H16" i="14"/>
  <c r="B17" i="14"/>
  <c r="D17" i="14"/>
  <c r="F17" i="14"/>
  <c r="H17" i="14"/>
  <c r="B18" i="14"/>
  <c r="D18" i="14"/>
  <c r="F18" i="14"/>
  <c r="H18" i="14"/>
  <c r="B19" i="14"/>
  <c r="D19" i="14"/>
  <c r="F19" i="14"/>
  <c r="H19" i="14"/>
  <c r="B20" i="14"/>
  <c r="D20" i="14"/>
  <c r="F20" i="14"/>
  <c r="H20" i="14"/>
  <c r="B21" i="14"/>
  <c r="D21" i="14"/>
  <c r="F21" i="14"/>
  <c r="H21" i="14"/>
  <c r="B22" i="14"/>
  <c r="D22" i="14"/>
  <c r="F22" i="14"/>
  <c r="H22" i="14"/>
  <c r="B23" i="14"/>
  <c r="D23" i="14"/>
  <c r="F23" i="14"/>
  <c r="H23" i="14"/>
  <c r="B24" i="14"/>
  <c r="D24" i="14"/>
  <c r="F24" i="14"/>
  <c r="H24" i="14"/>
  <c r="B25" i="14"/>
  <c r="D25" i="14"/>
  <c r="F25" i="14"/>
  <c r="H25" i="14"/>
  <c r="B26" i="14"/>
  <c r="D26" i="14"/>
  <c r="F26" i="14"/>
  <c r="H26" i="14"/>
  <c r="B27" i="14"/>
  <c r="D27" i="14"/>
  <c r="F27" i="14"/>
  <c r="H27" i="14"/>
  <c r="B28" i="14"/>
  <c r="D28" i="14"/>
  <c r="F28" i="14"/>
  <c r="H28" i="14"/>
  <c r="B29" i="14"/>
  <c r="D29" i="14"/>
  <c r="F29" i="14"/>
  <c r="H29" i="14"/>
  <c r="B30" i="14"/>
  <c r="D30" i="14"/>
  <c r="F30" i="14"/>
  <c r="H30" i="14"/>
  <c r="B31" i="14"/>
  <c r="D31" i="14"/>
  <c r="F31" i="14"/>
  <c r="H31" i="14"/>
  <c r="B32" i="14"/>
  <c r="D32" i="14"/>
  <c r="F32" i="14"/>
  <c r="H32" i="14"/>
  <c r="B33" i="14"/>
  <c r="D33" i="14"/>
  <c r="F33" i="14"/>
  <c r="H33" i="14"/>
  <c r="B34" i="14"/>
  <c r="D34" i="14"/>
  <c r="F34" i="14"/>
  <c r="H34" i="14"/>
  <c r="B35" i="14"/>
  <c r="D35" i="14"/>
  <c r="F35" i="14"/>
  <c r="H35" i="14"/>
  <c r="B36" i="14"/>
  <c r="D36" i="14"/>
  <c r="F36" i="14"/>
  <c r="H36" i="14"/>
  <c r="B37" i="14"/>
  <c r="D37" i="14"/>
  <c r="F37" i="14"/>
  <c r="H37" i="14"/>
  <c r="B38" i="14"/>
  <c r="D38" i="14"/>
  <c r="F38" i="14"/>
  <c r="H38" i="14"/>
  <c r="B39" i="14"/>
  <c r="D39" i="14"/>
  <c r="F39" i="14"/>
  <c r="H39" i="14"/>
  <c r="B40" i="14"/>
  <c r="D40" i="14"/>
  <c r="F40" i="14"/>
  <c r="H40" i="14"/>
  <c r="B41" i="14"/>
  <c r="D41" i="14"/>
  <c r="F41" i="14"/>
  <c r="H41" i="14"/>
  <c r="B42" i="14"/>
  <c r="D42" i="14"/>
  <c r="F42" i="14"/>
  <c r="H42" i="14"/>
  <c r="B43" i="14"/>
  <c r="D43" i="14"/>
  <c r="F43" i="14"/>
  <c r="H43" i="14"/>
  <c r="B44" i="14"/>
  <c r="D44" i="14"/>
  <c r="F44" i="14"/>
  <c r="H44" i="14"/>
  <c r="B45" i="14"/>
  <c r="D45" i="14"/>
  <c r="F45" i="14"/>
  <c r="H45" i="14"/>
  <c r="B46" i="14"/>
  <c r="D46" i="14"/>
  <c r="F46" i="14"/>
  <c r="H46" i="14"/>
  <c r="B47" i="14"/>
  <c r="D47" i="14"/>
  <c r="F47" i="14"/>
  <c r="H47" i="14"/>
  <c r="B48" i="14"/>
  <c r="D48" i="14"/>
  <c r="F48" i="14"/>
  <c r="H48" i="14"/>
  <c r="B49" i="14"/>
  <c r="D49" i="14"/>
  <c r="F49" i="14"/>
  <c r="H49" i="14"/>
  <c r="B50" i="14"/>
  <c r="D50" i="14"/>
  <c r="F50" i="14"/>
  <c r="H50" i="14"/>
  <c r="B51" i="14"/>
  <c r="D51" i="14"/>
  <c r="F51" i="14"/>
  <c r="H51" i="14"/>
  <c r="B52" i="14"/>
  <c r="D52" i="14"/>
  <c r="F52" i="14"/>
  <c r="H52" i="14"/>
  <c r="B53" i="14"/>
  <c r="D53" i="14"/>
  <c r="F53" i="14"/>
  <c r="H53" i="14"/>
  <c r="B54" i="14"/>
  <c r="D54" i="14"/>
  <c r="F54" i="14"/>
  <c r="H54" i="14"/>
  <c r="B55" i="14"/>
  <c r="D55" i="14"/>
  <c r="F55" i="14"/>
  <c r="H55" i="14"/>
  <c r="B56" i="14"/>
  <c r="D56" i="14"/>
  <c r="F56" i="14"/>
  <c r="H56" i="14"/>
  <c r="B57" i="14"/>
  <c r="D57" i="14"/>
  <c r="F57" i="14"/>
  <c r="H57" i="14"/>
  <c r="B58" i="14"/>
  <c r="D58" i="14"/>
  <c r="F58" i="14"/>
  <c r="H58" i="14"/>
  <c r="B59" i="14"/>
  <c r="D59" i="14"/>
  <c r="F59" i="14"/>
  <c r="H59" i="14"/>
  <c r="B60" i="14"/>
  <c r="D60" i="14"/>
  <c r="F60" i="14"/>
  <c r="H60" i="14"/>
  <c r="B61" i="14"/>
  <c r="D61" i="14"/>
  <c r="F61" i="14"/>
  <c r="H61" i="14"/>
  <c r="B62" i="14"/>
  <c r="D62" i="14"/>
  <c r="F62" i="14"/>
  <c r="H62" i="14"/>
  <c r="B63" i="14"/>
  <c r="D63" i="14"/>
  <c r="F63" i="14"/>
  <c r="H63" i="14"/>
  <c r="B64" i="14"/>
  <c r="D64" i="14"/>
  <c r="F64" i="14"/>
  <c r="H64" i="14"/>
  <c r="B65" i="14"/>
  <c r="D65" i="14"/>
  <c r="F65" i="14"/>
  <c r="H65" i="14"/>
  <c r="B66" i="14"/>
  <c r="D66" i="14"/>
  <c r="F66" i="14"/>
  <c r="H66" i="14"/>
  <c r="B67" i="14"/>
  <c r="D67" i="14"/>
  <c r="F67" i="14"/>
  <c r="H67" i="14"/>
  <c r="B68" i="14"/>
  <c r="D68" i="14"/>
  <c r="F68" i="14"/>
  <c r="H68" i="14"/>
  <c r="B69" i="14"/>
  <c r="D69" i="14"/>
  <c r="F69" i="14"/>
  <c r="H69" i="14"/>
  <c r="B70" i="14"/>
  <c r="D70" i="14"/>
  <c r="F70" i="14"/>
  <c r="H70" i="14"/>
  <c r="B71" i="14"/>
  <c r="D71" i="14"/>
  <c r="F71" i="14"/>
  <c r="H71" i="14"/>
  <c r="B72" i="14"/>
  <c r="D72" i="14"/>
  <c r="F72" i="14"/>
  <c r="H72" i="14"/>
  <c r="B73" i="14"/>
  <c r="D73" i="14"/>
  <c r="F73" i="14"/>
  <c r="H73" i="14"/>
  <c r="B74" i="14"/>
  <c r="D74" i="14"/>
  <c r="F74" i="14"/>
  <c r="H74" i="14"/>
  <c r="B75" i="14"/>
  <c r="D75" i="14"/>
  <c r="F75" i="14"/>
  <c r="H75" i="14"/>
  <c r="B76" i="14"/>
  <c r="D76" i="14"/>
  <c r="F76" i="14"/>
  <c r="H76" i="14"/>
  <c r="B77" i="14"/>
  <c r="D77" i="14"/>
  <c r="F77" i="14"/>
  <c r="H77" i="14"/>
  <c r="B78" i="14"/>
  <c r="D78" i="14"/>
  <c r="F78" i="14"/>
  <c r="H78" i="14"/>
  <c r="B79" i="14"/>
  <c r="D79" i="14"/>
  <c r="F79" i="14"/>
  <c r="H79" i="14"/>
  <c r="B80" i="14"/>
  <c r="D80" i="14"/>
  <c r="F80" i="14"/>
  <c r="H80" i="14"/>
  <c r="B81" i="14"/>
  <c r="D81" i="14"/>
  <c r="F81" i="14"/>
  <c r="H81" i="14"/>
  <c r="B82" i="14"/>
  <c r="D82" i="14"/>
  <c r="F82" i="14"/>
  <c r="H82" i="14"/>
  <c r="B83" i="14"/>
  <c r="D83" i="14"/>
  <c r="F83" i="14"/>
  <c r="H83" i="14"/>
  <c r="B84" i="14"/>
  <c r="D84" i="14"/>
  <c r="F84" i="14"/>
  <c r="H84" i="14"/>
  <c r="B85" i="14"/>
  <c r="D85" i="14"/>
  <c r="F85" i="14"/>
  <c r="H85" i="14"/>
  <c r="B86" i="14"/>
  <c r="D86" i="14"/>
  <c r="F86" i="14"/>
  <c r="H86" i="14"/>
  <c r="B87" i="14"/>
  <c r="D87" i="14"/>
  <c r="F87" i="14"/>
  <c r="H87" i="14"/>
  <c r="B88" i="14"/>
  <c r="D88" i="14"/>
  <c r="F88" i="14"/>
  <c r="H88" i="14"/>
  <c r="B89" i="14"/>
  <c r="D89" i="14"/>
  <c r="F89" i="14"/>
  <c r="H89" i="14"/>
  <c r="B90" i="14"/>
  <c r="D90" i="14"/>
  <c r="F90" i="14"/>
  <c r="H90" i="14"/>
  <c r="B91" i="14"/>
  <c r="D91" i="14"/>
  <c r="F91" i="14"/>
  <c r="H91" i="14"/>
  <c r="B92" i="14"/>
  <c r="D92" i="14"/>
  <c r="F92" i="14"/>
  <c r="H92" i="14"/>
  <c r="B93" i="14"/>
  <c r="D93" i="14"/>
  <c r="F93" i="14"/>
  <c r="H93" i="14"/>
  <c r="B94" i="14"/>
  <c r="D94" i="14"/>
  <c r="F94" i="14"/>
  <c r="H94" i="14"/>
  <c r="B95" i="14"/>
  <c r="D95" i="14"/>
  <c r="F95" i="14"/>
  <c r="H95" i="14"/>
  <c r="B96" i="14"/>
  <c r="D96" i="14"/>
  <c r="F96" i="14"/>
  <c r="H96" i="14"/>
  <c r="B97" i="14"/>
  <c r="D97" i="14"/>
  <c r="F97" i="14"/>
  <c r="H97" i="14"/>
  <c r="B98" i="14"/>
  <c r="D98" i="14"/>
  <c r="F98" i="14"/>
  <c r="H98" i="14"/>
  <c r="B99" i="14"/>
  <c r="D99" i="14"/>
  <c r="F99" i="14"/>
  <c r="H99" i="14"/>
  <c r="B100" i="14"/>
  <c r="D100" i="14"/>
  <c r="F100" i="14"/>
  <c r="H100" i="14"/>
  <c r="B101" i="14"/>
  <c r="D101" i="14"/>
  <c r="F101" i="14"/>
  <c r="H101" i="14"/>
  <c r="B102" i="14"/>
  <c r="D102" i="14"/>
  <c r="F102" i="14"/>
  <c r="H102" i="14"/>
  <c r="B103" i="14"/>
  <c r="D103" i="14"/>
  <c r="F103" i="14"/>
  <c r="H103" i="14"/>
  <c r="B104" i="14"/>
  <c r="D104" i="14"/>
  <c r="F104" i="14"/>
  <c r="H104" i="14"/>
  <c r="B105" i="14"/>
  <c r="D105" i="14"/>
  <c r="F105" i="14"/>
  <c r="H105" i="14"/>
  <c r="B106" i="14"/>
  <c r="D106" i="14"/>
  <c r="F106" i="14"/>
  <c r="H106" i="14"/>
  <c r="H14" i="14"/>
  <c r="F14" i="14"/>
  <c r="D14" i="14"/>
  <c r="B14" i="14"/>
  <c r="B15" i="10"/>
  <c r="D15" i="10"/>
  <c r="F15" i="10"/>
  <c r="H15" i="10"/>
  <c r="B16" i="10"/>
  <c r="D16" i="10"/>
  <c r="F16" i="10"/>
  <c r="H16" i="10"/>
  <c r="B17" i="10"/>
  <c r="D17" i="10"/>
  <c r="F17" i="10"/>
  <c r="H17" i="10"/>
  <c r="B18" i="10"/>
  <c r="D18" i="10"/>
  <c r="F18" i="10"/>
  <c r="H18" i="10"/>
  <c r="B19" i="10"/>
  <c r="D19" i="10"/>
  <c r="F19" i="10"/>
  <c r="H19" i="10"/>
  <c r="B20" i="10"/>
  <c r="D20" i="10"/>
  <c r="F20" i="10"/>
  <c r="H20" i="10"/>
  <c r="B21" i="10"/>
  <c r="D21" i="10"/>
  <c r="F21" i="10"/>
  <c r="H21" i="10"/>
  <c r="B22" i="10"/>
  <c r="D22" i="10"/>
  <c r="F22" i="10"/>
  <c r="H22" i="10"/>
  <c r="B23" i="10"/>
  <c r="D23" i="10"/>
  <c r="F23" i="10"/>
  <c r="H23" i="10"/>
  <c r="B24" i="10"/>
  <c r="D24" i="10"/>
  <c r="F24" i="10"/>
  <c r="H24" i="10"/>
  <c r="B25" i="10"/>
  <c r="D25" i="10"/>
  <c r="F25" i="10"/>
  <c r="H25" i="10"/>
  <c r="B26" i="10"/>
  <c r="D26" i="10"/>
  <c r="F26" i="10"/>
  <c r="H26" i="10"/>
  <c r="B27" i="10"/>
  <c r="D27" i="10"/>
  <c r="F27" i="10"/>
  <c r="H27" i="10"/>
  <c r="B28" i="10"/>
  <c r="D28" i="10"/>
  <c r="F28" i="10"/>
  <c r="H28" i="10"/>
  <c r="B29" i="10"/>
  <c r="D29" i="10"/>
  <c r="F29" i="10"/>
  <c r="H29" i="10"/>
  <c r="B30" i="10"/>
  <c r="D30" i="10"/>
  <c r="F30" i="10"/>
  <c r="H30" i="10"/>
  <c r="B31" i="10"/>
  <c r="D31" i="10"/>
  <c r="F31" i="10"/>
  <c r="H31" i="10"/>
  <c r="B32" i="10"/>
  <c r="D32" i="10"/>
  <c r="F32" i="10"/>
  <c r="H32" i="10"/>
  <c r="B33" i="10"/>
  <c r="D33" i="10"/>
  <c r="F33" i="10"/>
  <c r="H33" i="10"/>
  <c r="B34" i="10"/>
  <c r="D34" i="10"/>
  <c r="F34" i="10"/>
  <c r="H34" i="10"/>
  <c r="B35" i="10"/>
  <c r="D35" i="10"/>
  <c r="F35" i="10"/>
  <c r="H35" i="10"/>
  <c r="B36" i="10"/>
  <c r="D36" i="10"/>
  <c r="F36" i="10"/>
  <c r="H36" i="10"/>
  <c r="B37" i="10"/>
  <c r="D37" i="10"/>
  <c r="F37" i="10"/>
  <c r="H37" i="10"/>
  <c r="B38" i="10"/>
  <c r="D38" i="10"/>
  <c r="F38" i="10"/>
  <c r="H38" i="10"/>
  <c r="B39" i="10"/>
  <c r="D39" i="10"/>
  <c r="F39" i="10"/>
  <c r="H39" i="10"/>
  <c r="B40" i="10"/>
  <c r="D40" i="10"/>
  <c r="F40" i="10"/>
  <c r="H40" i="10"/>
  <c r="B41" i="10"/>
  <c r="D41" i="10"/>
  <c r="F41" i="10"/>
  <c r="H41" i="10"/>
  <c r="B42" i="10"/>
  <c r="D42" i="10"/>
  <c r="F42" i="10"/>
  <c r="H42" i="10"/>
  <c r="B43" i="10"/>
  <c r="D43" i="10"/>
  <c r="F43" i="10"/>
  <c r="H43" i="10"/>
  <c r="B44" i="10"/>
  <c r="D44" i="10"/>
  <c r="F44" i="10"/>
  <c r="H44" i="10"/>
  <c r="B45" i="10"/>
  <c r="D45" i="10"/>
  <c r="F45" i="10"/>
  <c r="H45" i="10"/>
  <c r="B46" i="10"/>
  <c r="D46" i="10"/>
  <c r="F46" i="10"/>
  <c r="H46" i="10"/>
  <c r="B47" i="10"/>
  <c r="D47" i="10"/>
  <c r="F47" i="10"/>
  <c r="H47" i="10"/>
  <c r="B48" i="10"/>
  <c r="D48" i="10"/>
  <c r="F48" i="10"/>
  <c r="H48" i="10"/>
  <c r="B49" i="10"/>
  <c r="D49" i="10"/>
  <c r="F49" i="10"/>
  <c r="H49" i="10"/>
  <c r="B50" i="10"/>
  <c r="D50" i="10"/>
  <c r="F50" i="10"/>
  <c r="H50" i="10"/>
  <c r="B51" i="10"/>
  <c r="D51" i="10"/>
  <c r="F51" i="10"/>
  <c r="H51" i="10"/>
  <c r="B52" i="10"/>
  <c r="D52" i="10"/>
  <c r="F52" i="10"/>
  <c r="H52" i="10"/>
  <c r="B53" i="10"/>
  <c r="D53" i="10"/>
  <c r="F53" i="10"/>
  <c r="H53" i="10"/>
  <c r="B54" i="10"/>
  <c r="D54" i="10"/>
  <c r="F54" i="10"/>
  <c r="H54" i="10"/>
  <c r="B55" i="10"/>
  <c r="D55" i="10"/>
  <c r="F55" i="10"/>
  <c r="H55" i="10"/>
  <c r="B56" i="10"/>
  <c r="D56" i="10"/>
  <c r="F56" i="10"/>
  <c r="H56" i="10"/>
  <c r="B57" i="10"/>
  <c r="D57" i="10"/>
  <c r="F57" i="10"/>
  <c r="H57" i="10"/>
  <c r="B58" i="10"/>
  <c r="D58" i="10"/>
  <c r="F58" i="10"/>
  <c r="H58" i="10"/>
  <c r="B59" i="10"/>
  <c r="D59" i="10"/>
  <c r="F59" i="10"/>
  <c r="H59" i="10"/>
  <c r="B60" i="10"/>
  <c r="D60" i="10"/>
  <c r="F60" i="10"/>
  <c r="H60" i="10"/>
  <c r="B61" i="10"/>
  <c r="D61" i="10"/>
  <c r="F61" i="10"/>
  <c r="H61" i="10"/>
  <c r="B62" i="10"/>
  <c r="D62" i="10"/>
  <c r="F62" i="10"/>
  <c r="H62" i="10"/>
  <c r="B63" i="10"/>
  <c r="D63" i="10"/>
  <c r="F63" i="10"/>
  <c r="H63" i="10"/>
  <c r="B64" i="10"/>
  <c r="D64" i="10"/>
  <c r="F64" i="10"/>
  <c r="H64" i="10"/>
  <c r="B65" i="10"/>
  <c r="D65" i="10"/>
  <c r="F65" i="10"/>
  <c r="H65" i="10"/>
  <c r="B66" i="10"/>
  <c r="D66" i="10"/>
  <c r="F66" i="10"/>
  <c r="H66" i="10"/>
  <c r="B67" i="10"/>
  <c r="D67" i="10"/>
  <c r="F67" i="10"/>
  <c r="H67" i="10"/>
  <c r="B68" i="10"/>
  <c r="D68" i="10"/>
  <c r="F68" i="10"/>
  <c r="H68" i="10"/>
  <c r="B69" i="10"/>
  <c r="D69" i="10"/>
  <c r="F69" i="10"/>
  <c r="H69" i="10"/>
  <c r="B70" i="10"/>
  <c r="D70" i="10"/>
  <c r="F70" i="10"/>
  <c r="H70" i="10"/>
  <c r="B71" i="10"/>
  <c r="D71" i="10"/>
  <c r="F71" i="10"/>
  <c r="H71" i="10"/>
  <c r="B72" i="10"/>
  <c r="D72" i="10"/>
  <c r="F72" i="10"/>
  <c r="H72" i="10"/>
  <c r="B73" i="10"/>
  <c r="D73" i="10"/>
  <c r="F73" i="10"/>
  <c r="H73" i="10"/>
  <c r="B74" i="10"/>
  <c r="D74" i="10"/>
  <c r="F74" i="10"/>
  <c r="H74" i="10"/>
  <c r="B75" i="10"/>
  <c r="D75" i="10"/>
  <c r="F75" i="10"/>
  <c r="H75" i="10"/>
  <c r="B76" i="10"/>
  <c r="D76" i="10"/>
  <c r="F76" i="10"/>
  <c r="H76" i="10"/>
  <c r="B77" i="10"/>
  <c r="D77" i="10"/>
  <c r="F77" i="10"/>
  <c r="H77" i="10"/>
  <c r="B78" i="10"/>
  <c r="D78" i="10"/>
  <c r="F78" i="10"/>
  <c r="H78" i="10"/>
  <c r="B79" i="10"/>
  <c r="D79" i="10"/>
  <c r="F79" i="10"/>
  <c r="H79" i="10"/>
  <c r="B80" i="10"/>
  <c r="D80" i="10"/>
  <c r="F80" i="10"/>
  <c r="H80" i="10"/>
  <c r="B81" i="10"/>
  <c r="D81" i="10"/>
  <c r="F81" i="10"/>
  <c r="H81" i="10"/>
  <c r="B82" i="10"/>
  <c r="D82" i="10"/>
  <c r="F82" i="10"/>
  <c r="H82" i="10"/>
  <c r="B83" i="10"/>
  <c r="D83" i="10"/>
  <c r="F83" i="10"/>
  <c r="H83" i="10"/>
  <c r="B84" i="10"/>
  <c r="D84" i="10"/>
  <c r="F84" i="10"/>
  <c r="H84" i="10"/>
  <c r="B85" i="10"/>
  <c r="D85" i="10"/>
  <c r="F85" i="10"/>
  <c r="H85" i="10"/>
  <c r="B86" i="10"/>
  <c r="D86" i="10"/>
  <c r="F86" i="10"/>
  <c r="H86" i="10"/>
  <c r="B87" i="10"/>
  <c r="D87" i="10"/>
  <c r="F87" i="10"/>
  <c r="H87" i="10"/>
  <c r="B88" i="10"/>
  <c r="D88" i="10"/>
  <c r="F88" i="10"/>
  <c r="H88" i="10"/>
  <c r="B89" i="10"/>
  <c r="D89" i="10"/>
  <c r="F89" i="10"/>
  <c r="H89" i="10"/>
  <c r="B90" i="10"/>
  <c r="D90" i="10"/>
  <c r="F90" i="10"/>
  <c r="H90" i="10"/>
  <c r="B91" i="10"/>
  <c r="D91" i="10"/>
  <c r="F91" i="10"/>
  <c r="H91" i="10"/>
  <c r="B92" i="10"/>
  <c r="D92" i="10"/>
  <c r="F92" i="10"/>
  <c r="H92" i="10"/>
  <c r="B93" i="10"/>
  <c r="D93" i="10"/>
  <c r="F93" i="10"/>
  <c r="H93" i="10"/>
  <c r="B94" i="10"/>
  <c r="D94" i="10"/>
  <c r="F94" i="10"/>
  <c r="H94" i="10"/>
  <c r="B95" i="10"/>
  <c r="D95" i="10"/>
  <c r="F95" i="10"/>
  <c r="H95" i="10"/>
  <c r="B96" i="10"/>
  <c r="D96" i="10"/>
  <c r="F96" i="10"/>
  <c r="H96" i="10"/>
  <c r="B97" i="10"/>
  <c r="D97" i="10"/>
  <c r="F97" i="10"/>
  <c r="H97" i="10"/>
  <c r="B98" i="10"/>
  <c r="D98" i="10"/>
  <c r="F98" i="10"/>
  <c r="H98" i="10"/>
  <c r="B99" i="10"/>
  <c r="D99" i="10"/>
  <c r="F99" i="10"/>
  <c r="H99" i="10"/>
  <c r="B100" i="10"/>
  <c r="D100" i="10"/>
  <c r="F100" i="10"/>
  <c r="H100" i="10"/>
  <c r="B101" i="10"/>
  <c r="D101" i="10"/>
  <c r="F101" i="10"/>
  <c r="H101" i="10"/>
  <c r="B102" i="10"/>
  <c r="D102" i="10"/>
  <c r="F102" i="10"/>
  <c r="H102" i="10"/>
  <c r="B103" i="10"/>
  <c r="D103" i="10"/>
  <c r="F103" i="10"/>
  <c r="H103" i="10"/>
  <c r="B104" i="10"/>
  <c r="D104" i="10"/>
  <c r="F104" i="10"/>
  <c r="H104" i="10"/>
  <c r="B105" i="10"/>
  <c r="D105" i="10"/>
  <c r="F105" i="10"/>
  <c r="H105" i="10"/>
  <c r="F14" i="10"/>
  <c r="D14" i="10"/>
  <c r="B14" i="10"/>
  <c r="H106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4" i="9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4" i="8"/>
</calcChain>
</file>

<file path=xl/sharedStrings.xml><?xml version="1.0" encoding="utf-8"?>
<sst xmlns="http://schemas.openxmlformats.org/spreadsheetml/2006/main" count="187" uniqueCount="25">
  <si>
    <t>D, мм</t>
  </si>
  <si>
    <t>Наименование</t>
  </si>
  <si>
    <t>Оцинкованная сталь толщиной 0,5 мм</t>
  </si>
  <si>
    <t>Оцинкованная сталь толщиной 0,7 мм</t>
  </si>
  <si>
    <t>Алюминий толщиной 0,8 мм</t>
  </si>
  <si>
    <t>Нержавеющая сталь 304 толщиной 0,5 мм</t>
  </si>
  <si>
    <t>руб./шт.</t>
  </si>
  <si>
    <t>Цены на изделия свыше D 1000 рассчитываются по запросу</t>
  </si>
  <si>
    <t xml:space="preserve">Наружный D, мм </t>
  </si>
  <si>
    <t>Длина короба, мм</t>
  </si>
  <si>
    <t xml:space="preserve">Высота+D, мм </t>
  </si>
  <si>
    <t>Цены на изделия свыше D 4000 рассчитываются по запросу</t>
  </si>
  <si>
    <t>Оцинкованная сталь                толщиной 0,5 мм</t>
  </si>
  <si>
    <t>Оцинкованная сталь           толщиной 0,7 мм</t>
  </si>
  <si>
    <t>Алюминий                                толщиной 0,8 мм</t>
  </si>
  <si>
    <t>Нержавеющая сталь 304           толщиной 0,5 мм</t>
  </si>
  <si>
    <t>Саморезы в комплектацию не входят.</t>
  </si>
  <si>
    <t>Возможна замена толщины и плотности утеплителя по вашим техническим условиям.</t>
  </si>
  <si>
    <t>Стоимость замков и заклёпок включена в стоимость боксов.</t>
  </si>
  <si>
    <t>Цены на изделия свыше D 1300 рассчитываются по запросу.</t>
  </si>
  <si>
    <t>Цены на изделия свыше 3000 (высота+диаметр) рассчитываются по запросу.</t>
  </si>
  <si>
    <t>Конструкция бокса обеспечивает возможность многократного демонтажа/повторного монтажа без потери эксплуатационных качеств.</t>
  </si>
  <si>
    <t>Базальтовый утеплитель по   периметру толщиной 100 мм</t>
  </si>
  <si>
    <t>Прайс действует с 12.08.2019</t>
  </si>
  <si>
    <t>Прайс действует с 01.04.2022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</si>
</sst>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4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indexed="12"/>
      <name val="Arial"/>
      <family val="2"/>
      <charset val="204"/>
    </font>
    <font>
      <sz val="11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6" fillId="0" borderId="0"/>
    <xf numFmtId="0" fontId="17" fillId="0" borderId="0"/>
  </cellStyleXfs>
  <cellXfs count="187">
    <xf numFmtId="0" fontId="0" fillId="0" borderId="0" xfId="0"/>
    <xf numFmtId="0" fontId="1" fillId="0" borderId="0" xfId="0" applyFont="1"/>
    <xf numFmtId="0" fontId="2" fillId="0" borderId="0" xfId="0" applyFont="1" applyBorder="1" applyAlignment="1"/>
    <xf numFmtId="0" fontId="0" fillId="0" borderId="0" xfId="0" applyBorder="1"/>
    <xf numFmtId="0" fontId="0" fillId="0" borderId="0" xfId="0" applyAlignment="1"/>
    <xf numFmtId="0" fontId="1" fillId="0" borderId="0" xfId="2" applyFont="1" applyProtection="1"/>
    <xf numFmtId="0" fontId="0" fillId="0" borderId="0" xfId="0" applyAlignment="1">
      <alignment wrapText="1"/>
    </xf>
    <xf numFmtId="0" fontId="5" fillId="0" borderId="0" xfId="0" applyFont="1"/>
    <xf numFmtId="0" fontId="6" fillId="0" borderId="0" xfId="1" applyFont="1" applyAlignment="1" applyProtection="1"/>
    <xf numFmtId="0" fontId="5" fillId="0" borderId="0" xfId="0" applyFont="1" applyAlignment="1">
      <alignment wrapText="1"/>
    </xf>
    <xf numFmtId="0" fontId="5" fillId="0" borderId="0" xfId="0" applyFont="1" applyBorder="1"/>
    <xf numFmtId="0" fontId="5" fillId="0" borderId="0" xfId="0" applyFont="1" applyAlignment="1"/>
    <xf numFmtId="0" fontId="7" fillId="0" borderId="0" xfId="0" applyFont="1" applyBorder="1" applyAlignment="1"/>
    <xf numFmtId="0" fontId="10" fillId="0" borderId="0" xfId="0" applyFont="1" applyAlignment="1">
      <alignment horizontal="left"/>
    </xf>
    <xf numFmtId="1" fontId="5" fillId="0" borderId="0" xfId="0" applyNumberFormat="1" applyFont="1"/>
    <xf numFmtId="1" fontId="5" fillId="0" borderId="1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11" fillId="0" borderId="0" xfId="0" applyFont="1" applyAlignment="1">
      <alignment wrapText="1"/>
    </xf>
    <xf numFmtId="1" fontId="5" fillId="0" borderId="2" xfId="0" applyNumberFormat="1" applyFont="1" applyBorder="1" applyAlignment="1">
      <alignment horizontal="center"/>
    </xf>
    <xf numFmtId="1" fontId="0" fillId="0" borderId="0" xfId="0" applyNumberFormat="1" applyFont="1"/>
    <xf numFmtId="0" fontId="12" fillId="0" borderId="0" xfId="0" applyFont="1"/>
    <xf numFmtId="1" fontId="5" fillId="0" borderId="3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1" fontId="0" fillId="0" borderId="0" xfId="0" applyNumberFormat="1" applyFont="1" applyAlignment="1"/>
    <xf numFmtId="1" fontId="5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5" fillId="2" borderId="12" xfId="0" applyFont="1" applyFill="1" applyBorder="1"/>
    <xf numFmtId="0" fontId="5" fillId="0" borderId="12" xfId="0" applyFont="1" applyBorder="1"/>
    <xf numFmtId="0" fontId="5" fillId="2" borderId="13" xfId="0" applyFont="1" applyFill="1" applyBorder="1"/>
    <xf numFmtId="0" fontId="5" fillId="2" borderId="9" xfId="0" applyFont="1" applyFill="1" applyBorder="1"/>
    <xf numFmtId="0" fontId="5" fillId="0" borderId="9" xfId="0" applyFont="1" applyBorder="1"/>
    <xf numFmtId="0" fontId="5" fillId="0" borderId="9" xfId="0" applyFont="1" applyFill="1" applyBorder="1"/>
    <xf numFmtId="0" fontId="5" fillId="2" borderId="10" xfId="0" applyFont="1" applyFill="1" applyBorder="1"/>
    <xf numFmtId="0" fontId="1" fillId="0" borderId="22" xfId="0" applyFont="1" applyBorder="1" applyAlignment="1">
      <alignment horizontal="center" vertical="center" wrapText="1"/>
    </xf>
    <xf numFmtId="1" fontId="1" fillId="0" borderId="23" xfId="0" applyNumberFormat="1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1" fontId="1" fillId="0" borderId="24" xfId="0" applyNumberFormat="1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5" fillId="2" borderId="21" xfId="0" applyFont="1" applyFill="1" applyBorder="1"/>
    <xf numFmtId="0" fontId="5" fillId="2" borderId="11" xfId="0" applyFont="1" applyFill="1" applyBorder="1"/>
    <xf numFmtId="1" fontId="5" fillId="2" borderId="7" xfId="0" applyNumberFormat="1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2" fillId="2" borderId="15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5" fillId="3" borderId="9" xfId="0" applyFont="1" applyFill="1" applyBorder="1"/>
    <xf numFmtId="0" fontId="0" fillId="3" borderId="0" xfId="0" applyFill="1"/>
    <xf numFmtId="0" fontId="1" fillId="0" borderId="10" xfId="0" applyFont="1" applyBorder="1" applyAlignment="1">
      <alignment horizontal="center" vertical="center" wrapText="1"/>
    </xf>
    <xf numFmtId="1" fontId="1" fillId="0" borderId="4" xfId="0" applyNumberFormat="1" applyFont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/>
    </xf>
    <xf numFmtId="1" fontId="5" fillId="0" borderId="12" xfId="0" applyNumberFormat="1" applyFont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" fontId="5" fillId="2" borderId="11" xfId="0" applyNumberFormat="1" applyFont="1" applyFill="1" applyBorder="1" applyAlignment="1">
      <alignment horizontal="center"/>
    </xf>
    <xf numFmtId="1" fontId="5" fillId="2" borderId="6" xfId="0" applyNumberFormat="1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1" fontId="12" fillId="0" borderId="36" xfId="0" applyNumberFormat="1" applyFont="1" applyBorder="1" applyAlignment="1">
      <alignment horizontal="center"/>
    </xf>
    <xf numFmtId="1" fontId="12" fillId="0" borderId="37" xfId="0" applyNumberFormat="1" applyFont="1" applyBorder="1" applyAlignment="1">
      <alignment horizontal="center"/>
    </xf>
    <xf numFmtId="1" fontId="12" fillId="0" borderId="38" xfId="0" applyNumberFormat="1" applyFont="1" applyBorder="1" applyAlignment="1">
      <alignment horizontal="center"/>
    </xf>
    <xf numFmtId="1" fontId="12" fillId="0" borderId="5" xfId="0" applyNumberFormat="1" applyFont="1" applyBorder="1" applyAlignment="1">
      <alignment horizontal="center"/>
    </xf>
    <xf numFmtId="1" fontId="12" fillId="0" borderId="34" xfId="0" applyNumberFormat="1" applyFont="1" applyBorder="1" applyAlignment="1">
      <alignment horizontal="center"/>
    </xf>
    <xf numFmtId="1" fontId="12" fillId="0" borderId="35" xfId="0" applyNumberFormat="1" applyFont="1" applyBorder="1" applyAlignment="1">
      <alignment horizontal="center"/>
    </xf>
    <xf numFmtId="1" fontId="5" fillId="2" borderId="9" xfId="0" applyNumberFormat="1" applyFont="1" applyFill="1" applyBorder="1" applyAlignment="1">
      <alignment horizontal="center"/>
    </xf>
    <xf numFmtId="1" fontId="12" fillId="0" borderId="41" xfId="0" applyNumberFormat="1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1" fontId="12" fillId="0" borderId="11" xfId="0" applyNumberFormat="1" applyFont="1" applyBorder="1" applyAlignment="1">
      <alignment horizontal="center"/>
    </xf>
    <xf numFmtId="1" fontId="12" fillId="0" borderId="6" xfId="0" applyNumberFormat="1" applyFont="1" applyBorder="1" applyAlignment="1">
      <alignment horizontal="center"/>
    </xf>
    <xf numFmtId="1" fontId="12" fillId="0" borderId="7" xfId="0" applyNumberFormat="1" applyFont="1" applyBorder="1" applyAlignment="1">
      <alignment horizontal="center"/>
    </xf>
    <xf numFmtId="0" fontId="12" fillId="2" borderId="31" xfId="0" applyFont="1" applyFill="1" applyBorder="1" applyAlignment="1">
      <alignment horizontal="center"/>
    </xf>
    <xf numFmtId="1" fontId="5" fillId="2" borderId="42" xfId="0" applyNumberFormat="1" applyFont="1" applyFill="1" applyBorder="1" applyAlignment="1">
      <alignment horizontal="center"/>
    </xf>
    <xf numFmtId="1" fontId="5" fillId="2" borderId="39" xfId="0" applyNumberFormat="1" applyFont="1" applyFill="1" applyBorder="1" applyAlignment="1">
      <alignment horizontal="center"/>
    </xf>
    <xf numFmtId="1" fontId="5" fillId="2" borderId="40" xfId="0" applyNumberFormat="1" applyFont="1" applyFill="1" applyBorder="1" applyAlignment="1">
      <alignment horizontal="center"/>
    </xf>
    <xf numFmtId="0" fontId="12" fillId="2" borderId="16" xfId="0" applyFont="1" applyFill="1" applyBorder="1" applyAlignment="1">
      <alignment horizontal="center"/>
    </xf>
    <xf numFmtId="0" fontId="12" fillId="2" borderId="30" xfId="0" applyFont="1" applyFill="1" applyBorder="1" applyAlignment="1">
      <alignment horizontal="center"/>
    </xf>
    <xf numFmtId="0" fontId="12" fillId="2" borderId="28" xfId="0" applyFont="1" applyFill="1" applyBorder="1" applyAlignment="1">
      <alignment horizontal="center"/>
    </xf>
    <xf numFmtId="0" fontId="12" fillId="2" borderId="15" xfId="0" applyFont="1" applyFill="1" applyBorder="1" applyAlignment="1">
      <alignment horizontal="center"/>
    </xf>
    <xf numFmtId="0" fontId="1" fillId="0" borderId="0" xfId="2" applyFont="1" applyBorder="1" applyProtection="1"/>
    <xf numFmtId="0" fontId="1" fillId="0" borderId="0" xfId="0" applyFont="1" applyBorder="1"/>
    <xf numFmtId="1" fontId="1" fillId="0" borderId="0" xfId="0" applyNumberFormat="1" applyFont="1" applyBorder="1" applyAlignment="1">
      <alignment horizontal="center" vertical="center"/>
    </xf>
    <xf numFmtId="1" fontId="0" fillId="0" borderId="0" xfId="0" applyNumberFormat="1" applyFont="1" applyBorder="1"/>
    <xf numFmtId="0" fontId="1" fillId="0" borderId="44" xfId="2" applyFont="1" applyBorder="1" applyProtection="1"/>
    <xf numFmtId="0" fontId="1" fillId="0" borderId="44" xfId="0" applyFont="1" applyBorder="1"/>
    <xf numFmtId="1" fontId="1" fillId="0" borderId="44" xfId="0" applyNumberFormat="1" applyFont="1" applyBorder="1" applyAlignment="1">
      <alignment horizontal="center" vertical="center"/>
    </xf>
    <xf numFmtId="0" fontId="5" fillId="0" borderId="44" xfId="0" applyFont="1" applyBorder="1"/>
    <xf numFmtId="1" fontId="5" fillId="0" borderId="44" xfId="0" applyNumberFormat="1" applyFont="1" applyBorder="1" applyAlignment="1">
      <alignment horizontal="center" vertical="center"/>
    </xf>
    <xf numFmtId="1" fontId="0" fillId="0" borderId="44" xfId="0" applyNumberFormat="1" applyFont="1" applyBorder="1"/>
    <xf numFmtId="0" fontId="1" fillId="2" borderId="31" xfId="0" applyFont="1" applyFill="1" applyBorder="1" applyAlignment="1">
      <alignment horizontal="center"/>
    </xf>
    <xf numFmtId="0" fontId="14" fillId="0" borderId="0" xfId="0" applyFont="1"/>
    <xf numFmtId="0" fontId="5" fillId="2" borderId="14" xfId="0" applyFont="1" applyFill="1" applyBorder="1"/>
    <xf numFmtId="0" fontId="15" fillId="0" borderId="0" xfId="0" applyFont="1"/>
    <xf numFmtId="1" fontId="7" fillId="2" borderId="2" xfId="0" applyNumberFormat="1" applyFont="1" applyFill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3" fontId="5" fillId="2" borderId="7" xfId="0" applyNumberFormat="1" applyFont="1" applyFill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/>
    </xf>
    <xf numFmtId="3" fontId="5" fillId="2" borderId="7" xfId="0" applyNumberFormat="1" applyFont="1" applyFill="1" applyBorder="1" applyAlignment="1">
      <alignment horizontal="center"/>
    </xf>
    <xf numFmtId="3" fontId="5" fillId="0" borderId="2" xfId="0" applyNumberFormat="1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center"/>
    </xf>
    <xf numFmtId="0" fontId="5" fillId="3" borderId="0" xfId="0" applyFont="1" applyFill="1" applyBorder="1"/>
    <xf numFmtId="1" fontId="5" fillId="3" borderId="0" xfId="0" applyNumberFormat="1" applyFont="1" applyFill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3" fontId="7" fillId="2" borderId="2" xfId="0" applyNumberFormat="1" applyFont="1" applyFill="1" applyBorder="1" applyAlignment="1">
      <alignment horizontal="center" vertical="center"/>
    </xf>
    <xf numFmtId="3" fontId="5" fillId="2" borderId="18" xfId="0" applyNumberFormat="1" applyFont="1" applyFill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3" fontId="5" fillId="2" borderId="19" xfId="0" applyNumberFormat="1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5" fillId="2" borderId="4" xfId="0" applyNumberFormat="1" applyFont="1" applyFill="1" applyBorder="1" applyAlignment="1">
      <alignment horizontal="center" vertical="center"/>
    </xf>
    <xf numFmtId="3" fontId="5" fillId="2" borderId="4" xfId="0" applyNumberFormat="1" applyFont="1" applyFill="1" applyBorder="1" applyAlignment="1">
      <alignment horizontal="center"/>
    </xf>
    <xf numFmtId="3" fontId="5" fillId="2" borderId="20" xfId="0" applyNumberFormat="1" applyFont="1" applyFill="1" applyBorder="1" applyAlignment="1">
      <alignment horizontal="center" vertical="center"/>
    </xf>
    <xf numFmtId="3" fontId="5" fillId="2" borderId="11" xfId="0" applyNumberFormat="1" applyFont="1" applyFill="1" applyBorder="1" applyAlignment="1">
      <alignment horizontal="center"/>
    </xf>
    <xf numFmtId="3" fontId="5" fillId="2" borderId="6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3" fontId="5" fillId="2" borderId="9" xfId="0" applyNumberFormat="1" applyFont="1" applyFill="1" applyBorder="1" applyAlignment="1">
      <alignment horizontal="center"/>
    </xf>
    <xf numFmtId="3" fontId="5" fillId="2" borderId="1" xfId="0" applyNumberFormat="1" applyFont="1" applyFill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center"/>
    </xf>
    <xf numFmtId="3" fontId="5" fillId="0" borderId="4" xfId="0" applyNumberFormat="1" applyFont="1" applyBorder="1" applyAlignment="1">
      <alignment horizontal="center"/>
    </xf>
    <xf numFmtId="3" fontId="5" fillId="2" borderId="21" xfId="0" applyNumberFormat="1" applyFont="1" applyFill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3" fontId="5" fillId="2" borderId="12" xfId="0" applyNumberFormat="1" applyFont="1" applyFill="1" applyBorder="1" applyAlignment="1">
      <alignment horizontal="center"/>
    </xf>
    <xf numFmtId="3" fontId="5" fillId="0" borderId="13" xfId="0" applyNumberFormat="1" applyFont="1" applyBorder="1" applyAlignment="1">
      <alignment horizontal="center"/>
    </xf>
    <xf numFmtId="3" fontId="5" fillId="2" borderId="42" xfId="0" applyNumberFormat="1" applyFont="1" applyFill="1" applyBorder="1" applyAlignment="1">
      <alignment horizontal="center"/>
    </xf>
    <xf numFmtId="3" fontId="5" fillId="2" borderId="39" xfId="0" applyNumberFormat="1" applyFont="1" applyFill="1" applyBorder="1" applyAlignment="1">
      <alignment horizontal="center"/>
    </xf>
    <xf numFmtId="3" fontId="5" fillId="2" borderId="40" xfId="0" applyNumberFormat="1" applyFont="1" applyFill="1" applyBorder="1" applyAlignment="1">
      <alignment horizontal="center"/>
    </xf>
    <xf numFmtId="3" fontId="5" fillId="2" borderId="8" xfId="0" applyNumberFormat="1" applyFont="1" applyFill="1" applyBorder="1" applyAlignment="1">
      <alignment horizontal="center"/>
    </xf>
    <xf numFmtId="0" fontId="7" fillId="0" borderId="0" xfId="0" applyFont="1"/>
    <xf numFmtId="0" fontId="1" fillId="0" borderId="15" xfId="2" applyFont="1" applyBorder="1" applyAlignment="1" applyProtection="1">
      <alignment horizontal="center" vertical="center" wrapText="1"/>
    </xf>
    <xf numFmtId="0" fontId="12" fillId="0" borderId="26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1" fillId="0" borderId="11" xfId="2" applyFont="1" applyBorder="1" applyAlignment="1" applyProtection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1" fontId="12" fillId="2" borderId="21" xfId="0" applyNumberFormat="1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vertical="center"/>
    </xf>
    <xf numFmtId="1" fontId="5" fillId="2" borderId="7" xfId="0" applyNumberFormat="1" applyFont="1" applyFill="1" applyBorder="1" applyAlignment="1">
      <alignment vertical="center"/>
    </xf>
    <xf numFmtId="1" fontId="12" fillId="2" borderId="25" xfId="0" applyNumberFormat="1" applyFont="1" applyFill="1" applyBorder="1" applyAlignment="1">
      <alignment horizontal="center" wrapText="1"/>
    </xf>
    <xf numFmtId="1" fontId="5" fillId="2" borderId="22" xfId="0" applyNumberFormat="1" applyFont="1" applyFill="1" applyBorder="1" applyAlignment="1"/>
    <xf numFmtId="1" fontId="5" fillId="2" borderId="24" xfId="0" applyNumberFormat="1" applyFont="1" applyFill="1" applyBorder="1" applyAlignment="1"/>
    <xf numFmtId="0" fontId="13" fillId="0" borderId="32" xfId="0" applyFont="1" applyFill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1" fontId="12" fillId="2" borderId="11" xfId="0" applyNumberFormat="1" applyFont="1" applyFill="1" applyBorder="1" applyAlignment="1">
      <alignment horizontal="center" vertical="center"/>
    </xf>
    <xf numFmtId="1" fontId="12" fillId="2" borderId="10" xfId="0" applyNumberFormat="1" applyFont="1" applyFill="1" applyBorder="1" applyAlignment="1">
      <alignment horizontal="center" wrapText="1"/>
    </xf>
    <xf numFmtId="1" fontId="5" fillId="2" borderId="3" xfId="0" applyNumberFormat="1" applyFont="1" applyFill="1" applyBorder="1" applyAlignment="1"/>
    <xf numFmtId="1" fontId="5" fillId="2" borderId="4" xfId="0" applyNumberFormat="1" applyFont="1" applyFill="1" applyBorder="1" applyAlignment="1"/>
    <xf numFmtId="0" fontId="1" fillId="0" borderId="33" xfId="0" applyFont="1" applyFill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1" fontId="12" fillId="2" borderId="42" xfId="0" applyNumberFormat="1" applyFont="1" applyFill="1" applyBorder="1" applyAlignment="1">
      <alignment horizontal="center" vertical="center"/>
    </xf>
    <xf numFmtId="1" fontId="5" fillId="2" borderId="39" xfId="0" applyNumberFormat="1" applyFont="1" applyFill="1" applyBorder="1" applyAlignment="1">
      <alignment vertical="center"/>
    </xf>
    <xf numFmtId="1" fontId="5" fillId="2" borderId="40" xfId="0" applyNumberFormat="1" applyFont="1" applyFill="1" applyBorder="1" applyAlignment="1">
      <alignment vertical="center"/>
    </xf>
  </cellXfs>
  <cellStyles count="5">
    <cellStyle name="Гиперссылка_Прайс ЕВРО ТИС розница (изменен с 11.04.11)" xfId="1" xr:uid="{00000000-0005-0000-0000-000000000000}"/>
    <cellStyle name="Обычный" xfId="0" builtinId="0"/>
    <cellStyle name="Обычный 2" xfId="4" xr:uid="{00000000-0005-0000-0000-000002000000}"/>
    <cellStyle name="Обычный 3" xfId="3" xr:uid="{00000000-0005-0000-0000-000003000000}"/>
    <cellStyle name="Обычный_Приложение  2 ТиС прайс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29.jpeg"/><Relationship Id="rId6" Type="http://schemas.openxmlformats.org/officeDocument/2006/relationships/image" Target="../media/image6.png"/><Relationship Id="rId5" Type="http://schemas.openxmlformats.org/officeDocument/2006/relationships/image" Target="../media/image30.jpeg"/><Relationship Id="rId4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29.jpeg"/><Relationship Id="rId6" Type="http://schemas.openxmlformats.org/officeDocument/2006/relationships/image" Target="../media/image6.png"/><Relationship Id="rId5" Type="http://schemas.openxmlformats.org/officeDocument/2006/relationships/image" Target="../media/image30.jpeg"/><Relationship Id="rId4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6" Type="http://schemas.openxmlformats.org/officeDocument/2006/relationships/image" Target="../media/image6.png"/><Relationship Id="rId5" Type="http://schemas.openxmlformats.org/officeDocument/2006/relationships/image" Target="../media/image34.jpeg"/><Relationship Id="rId4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3" Type="http://schemas.openxmlformats.org/officeDocument/2006/relationships/image" Target="../media/image5.jpeg"/><Relationship Id="rId7" Type="http://schemas.openxmlformats.org/officeDocument/2006/relationships/image" Target="../media/image38.jpg"/><Relationship Id="rId2" Type="http://schemas.openxmlformats.org/officeDocument/2006/relationships/image" Target="../media/image35.jpeg"/><Relationship Id="rId1" Type="http://schemas.openxmlformats.org/officeDocument/2006/relationships/image" Target="../media/image2.jpeg"/><Relationship Id="rId6" Type="http://schemas.openxmlformats.org/officeDocument/2006/relationships/image" Target="../media/image37.jpeg"/><Relationship Id="rId5" Type="http://schemas.openxmlformats.org/officeDocument/2006/relationships/image" Target="../media/image36.jpeg"/><Relationship Id="rId4" Type="http://schemas.openxmlformats.org/officeDocument/2006/relationships/image" Target="../media/image11.jpeg"/><Relationship Id="rId9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10.jpg"/><Relationship Id="rId6" Type="http://schemas.openxmlformats.org/officeDocument/2006/relationships/image" Target="../media/image6.pn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jpeg"/><Relationship Id="rId1" Type="http://schemas.openxmlformats.org/officeDocument/2006/relationships/image" Target="../media/image13.jpg"/><Relationship Id="rId6" Type="http://schemas.openxmlformats.org/officeDocument/2006/relationships/image" Target="../media/image6.png"/><Relationship Id="rId5" Type="http://schemas.openxmlformats.org/officeDocument/2006/relationships/image" Target="../media/image15.jpeg"/><Relationship Id="rId4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2.jpeg"/><Relationship Id="rId1" Type="http://schemas.openxmlformats.org/officeDocument/2006/relationships/image" Target="../media/image16.jpg"/><Relationship Id="rId6" Type="http://schemas.openxmlformats.org/officeDocument/2006/relationships/image" Target="../media/image6.png"/><Relationship Id="rId5" Type="http://schemas.openxmlformats.org/officeDocument/2006/relationships/image" Target="../media/image18.jpeg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2.jpeg"/><Relationship Id="rId1" Type="http://schemas.openxmlformats.org/officeDocument/2006/relationships/image" Target="../media/image19.jpeg"/><Relationship Id="rId6" Type="http://schemas.openxmlformats.org/officeDocument/2006/relationships/image" Target="../media/image6.png"/><Relationship Id="rId5" Type="http://schemas.openxmlformats.org/officeDocument/2006/relationships/image" Target="../media/image21.jpeg"/><Relationship Id="rId4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.jpeg"/><Relationship Id="rId1" Type="http://schemas.openxmlformats.org/officeDocument/2006/relationships/image" Target="../media/image22.jpg"/><Relationship Id="rId6" Type="http://schemas.openxmlformats.org/officeDocument/2006/relationships/image" Target="../media/image6.png"/><Relationship Id="rId5" Type="http://schemas.openxmlformats.org/officeDocument/2006/relationships/image" Target="../media/image3.jpeg"/><Relationship Id="rId4" Type="http://schemas.openxmlformats.org/officeDocument/2006/relationships/image" Target="../media/image2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5.jpeg"/><Relationship Id="rId1" Type="http://schemas.openxmlformats.org/officeDocument/2006/relationships/image" Target="../media/image2.jpeg"/><Relationship Id="rId6" Type="http://schemas.openxmlformats.org/officeDocument/2006/relationships/image" Target="../media/image6.png"/><Relationship Id="rId5" Type="http://schemas.openxmlformats.org/officeDocument/2006/relationships/image" Target="../media/image26.jpeg"/><Relationship Id="rId4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8.jpeg"/><Relationship Id="rId1" Type="http://schemas.openxmlformats.org/officeDocument/2006/relationships/image" Target="../media/image2.jpeg"/><Relationship Id="rId6" Type="http://schemas.openxmlformats.org/officeDocument/2006/relationships/image" Target="../media/image6.png"/><Relationship Id="rId5" Type="http://schemas.openxmlformats.org/officeDocument/2006/relationships/image" Target="../media/image26.jpeg"/><Relationship Id="rId4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1269246</xdr:colOff>
      <xdr:row>6</xdr:row>
      <xdr:rowOff>23532</xdr:rowOff>
    </xdr:from>
    <xdr:to>
      <xdr:col>5</xdr:col>
      <xdr:colOff>297086</xdr:colOff>
      <xdr:row>9</xdr:row>
      <xdr:rowOff>150531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7913" y="1293532"/>
          <a:ext cx="1525506" cy="8254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582082"/>
          <a:ext cx="7417857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5</xdr:col>
      <xdr:colOff>592667</xdr:colOff>
      <xdr:row>6</xdr:row>
      <xdr:rowOff>43390</xdr:rowOff>
    </xdr:from>
    <xdr:ext cx="3619500" cy="91016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969000" y="1313390"/>
          <a:ext cx="3619500" cy="910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Имеет  отверстия для саморезов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1767418</xdr:colOff>
      <xdr:row>5</xdr:row>
      <xdr:rowOff>74084</xdr:rowOff>
    </xdr:from>
    <xdr:to>
      <xdr:col>3</xdr:col>
      <xdr:colOff>963083</xdr:colOff>
      <xdr:row>7</xdr:row>
      <xdr:rowOff>158750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148418" y="1111251"/>
          <a:ext cx="1693332" cy="5503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3</xdr:col>
      <xdr:colOff>1227666</xdr:colOff>
      <xdr:row>0</xdr:row>
      <xdr:rowOff>137584</xdr:rowOff>
    </xdr:from>
    <xdr:to>
      <xdr:col>4</xdr:col>
      <xdr:colOff>101496</xdr:colOff>
      <xdr:row>4</xdr:row>
      <xdr:rowOff>19560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333" y="137584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4</xdr:col>
      <xdr:colOff>423333</xdr:colOff>
      <xdr:row>1</xdr:row>
      <xdr:rowOff>127000</xdr:rowOff>
    </xdr:from>
    <xdr:to>
      <xdr:col>7</xdr:col>
      <xdr:colOff>1342136</xdr:colOff>
      <xdr:row>3</xdr:row>
      <xdr:rowOff>17272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0" y="317500"/>
          <a:ext cx="4136136" cy="271272"/>
        </a:xfrm>
        <a:prstGeom prst="rect">
          <a:avLst/>
        </a:prstGeom>
      </xdr:spPr>
    </xdr:pic>
    <xdr:clientData/>
  </xdr:twoCellAnchor>
  <xdr:twoCellAnchor editAs="oneCell">
    <xdr:from>
      <xdr:col>1</xdr:col>
      <xdr:colOff>1312334</xdr:colOff>
      <xdr:row>7</xdr:row>
      <xdr:rowOff>201570</xdr:rowOff>
    </xdr:from>
    <xdr:to>
      <xdr:col>3</xdr:col>
      <xdr:colOff>74083</xdr:colOff>
      <xdr:row>10</xdr:row>
      <xdr:rowOff>3811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4" y="1704403"/>
          <a:ext cx="1259416" cy="45840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1</xdr:row>
      <xdr:rowOff>52917</xdr:rowOff>
    </xdr:from>
    <xdr:to>
      <xdr:col>2</xdr:col>
      <xdr:colOff>629707</xdr:colOff>
      <xdr:row>7</xdr:row>
      <xdr:rowOff>32045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243417"/>
          <a:ext cx="2455333" cy="12914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42334</xdr:rowOff>
    </xdr:from>
    <xdr:to>
      <xdr:col>7</xdr:col>
      <xdr:colOff>1148984</xdr:colOff>
      <xdr:row>135</xdr:row>
      <xdr:rowOff>4794</xdr:rowOff>
    </xdr:to>
    <xdr:pic>
      <xdr:nvPicPr>
        <xdr:cNvPr id="14" name="Рисунок 2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167167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310165</xdr:colOff>
      <xdr:row>4</xdr:row>
      <xdr:rowOff>232829</xdr:rowOff>
    </xdr:from>
    <xdr:to>
      <xdr:col>10</xdr:col>
      <xdr:colOff>507123</xdr:colOff>
      <xdr:row>9</xdr:row>
      <xdr:rowOff>158749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790142" y="589435"/>
          <a:ext cx="1132420" cy="19432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0" y="582082"/>
          <a:ext cx="3845982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twoCellAnchor>
    <xdr:from>
      <xdr:col>3</xdr:col>
      <xdr:colOff>166156</xdr:colOff>
      <xdr:row>5</xdr:row>
      <xdr:rowOff>132292</xdr:rowOff>
    </xdr:from>
    <xdr:to>
      <xdr:col>6</xdr:col>
      <xdr:colOff>380999</xdr:colOff>
      <xdr:row>8</xdr:row>
      <xdr:rowOff>73024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2061631" y="1170517"/>
          <a:ext cx="1900768" cy="6265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7</xdr:col>
      <xdr:colOff>243418</xdr:colOff>
      <xdr:row>1</xdr:row>
      <xdr:rowOff>142875</xdr:rowOff>
    </xdr:from>
    <xdr:to>
      <xdr:col>8</xdr:col>
      <xdr:colOff>313164</xdr:colOff>
      <xdr:row>4</xdr:row>
      <xdr:rowOff>215351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043" y="333375"/>
          <a:ext cx="657121" cy="643976"/>
        </a:xfrm>
        <a:prstGeom prst="rect">
          <a:avLst/>
        </a:prstGeom>
      </xdr:spPr>
    </xdr:pic>
    <xdr:clientData/>
  </xdr:twoCellAnchor>
  <xdr:oneCellAnchor>
    <xdr:from>
      <xdr:col>11</xdr:col>
      <xdr:colOff>523876</xdr:colOff>
      <xdr:row>4</xdr:row>
      <xdr:rowOff>84667</xdr:rowOff>
    </xdr:from>
    <xdr:ext cx="2746374" cy="146050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6884459" y="846667"/>
          <a:ext cx="2746374" cy="146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pPr algn="l"/>
          <a:r>
            <a:rPr lang="ru-RU" sz="1200" b="0" baseline="0">
              <a:latin typeface="Arial" pitchFamily="34" charset="0"/>
              <a:cs typeface="Arial" pitchFamily="34" charset="0"/>
            </a:rPr>
            <a:t>- Укомплектован: 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latin typeface="Arial" pitchFamily="34" charset="0"/>
              <a:cs typeface="Arial" pitchFamily="34" charset="0"/>
            </a:rPr>
            <a:t>замками,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latin typeface="Arial" pitchFamily="34" charset="0"/>
              <a:cs typeface="Arial" pitchFamily="34" charset="0"/>
            </a:rPr>
            <a:t>заклёпками.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</a:t>
          </a:r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74083</xdr:colOff>
      <xdr:row>1</xdr:row>
      <xdr:rowOff>84667</xdr:rowOff>
    </xdr:from>
    <xdr:to>
      <xdr:col>4</xdr:col>
      <xdr:colOff>201083</xdr:colOff>
      <xdr:row>7</xdr:row>
      <xdr:rowOff>53212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" y="275167"/>
          <a:ext cx="2455333" cy="1280878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2</xdr:row>
      <xdr:rowOff>137583</xdr:rowOff>
    </xdr:from>
    <xdr:to>
      <xdr:col>16</xdr:col>
      <xdr:colOff>50969</xdr:colOff>
      <xdr:row>4</xdr:row>
      <xdr:rowOff>22996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518583"/>
          <a:ext cx="4099094" cy="266413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222250</xdr:colOff>
      <xdr:row>6</xdr:row>
      <xdr:rowOff>179915</xdr:rowOff>
    </xdr:from>
    <xdr:to>
      <xdr:col>6</xdr:col>
      <xdr:colOff>405890</xdr:colOff>
      <xdr:row>8</xdr:row>
      <xdr:rowOff>126999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0917" y="1449915"/>
          <a:ext cx="1929890" cy="4127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15</xdr:col>
      <xdr:colOff>492817</xdr:colOff>
      <xdr:row>149</xdr:row>
      <xdr:rowOff>152960</xdr:rowOff>
    </xdr:to>
    <xdr:pic>
      <xdr:nvPicPr>
        <xdr:cNvPr id="15" name="Рисунок 2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3" y="27855333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310165</xdr:colOff>
      <xdr:row>4</xdr:row>
      <xdr:rowOff>232829</xdr:rowOff>
    </xdr:from>
    <xdr:to>
      <xdr:col>10</xdr:col>
      <xdr:colOff>507123</xdr:colOff>
      <xdr:row>9</xdr:row>
      <xdr:rowOff>158749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789084" y="583085"/>
          <a:ext cx="1116545" cy="19400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0" y="582082"/>
          <a:ext cx="3750732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twoCellAnchor>
    <xdr:from>
      <xdr:col>3</xdr:col>
      <xdr:colOff>166156</xdr:colOff>
      <xdr:row>5</xdr:row>
      <xdr:rowOff>132292</xdr:rowOff>
    </xdr:from>
    <xdr:to>
      <xdr:col>6</xdr:col>
      <xdr:colOff>380999</xdr:colOff>
      <xdr:row>8</xdr:row>
      <xdr:rowOff>73024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1909231" y="1170517"/>
          <a:ext cx="1957918" cy="6265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7</xdr:col>
      <xdr:colOff>52918</xdr:colOff>
      <xdr:row>1</xdr:row>
      <xdr:rowOff>79375</xdr:rowOff>
    </xdr:from>
    <xdr:to>
      <xdr:col>8</xdr:col>
      <xdr:colOff>122664</xdr:colOff>
      <xdr:row>4</xdr:row>
      <xdr:rowOff>151851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4543" y="269875"/>
          <a:ext cx="657121" cy="643976"/>
        </a:xfrm>
        <a:prstGeom prst="rect">
          <a:avLst/>
        </a:prstGeom>
      </xdr:spPr>
    </xdr:pic>
    <xdr:clientData/>
  </xdr:twoCellAnchor>
  <xdr:oneCellAnchor>
    <xdr:from>
      <xdr:col>11</xdr:col>
      <xdr:colOff>523876</xdr:colOff>
      <xdr:row>4</xdr:row>
      <xdr:rowOff>84667</xdr:rowOff>
    </xdr:from>
    <xdr:ext cx="2746374" cy="146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6915151" y="846667"/>
          <a:ext cx="2746374" cy="146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pPr algn="l"/>
          <a:r>
            <a:rPr lang="ru-RU" sz="1200" b="0" baseline="0">
              <a:latin typeface="Arial" pitchFamily="34" charset="0"/>
              <a:cs typeface="Arial" pitchFamily="34" charset="0"/>
            </a:rPr>
            <a:t>- Укомплектован: 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latin typeface="Arial" pitchFamily="34" charset="0"/>
              <a:cs typeface="Arial" pitchFamily="34" charset="0"/>
            </a:rPr>
            <a:t>базальтовым утеплителем по   периметру толщиной 100 мм,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latin typeface="Arial" pitchFamily="34" charset="0"/>
              <a:cs typeface="Arial" pitchFamily="34" charset="0"/>
            </a:rPr>
            <a:t>замками,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latin typeface="Arial" pitchFamily="34" charset="0"/>
              <a:cs typeface="Arial" pitchFamily="34" charset="0"/>
            </a:rPr>
            <a:t>заклёпками.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</a:t>
          </a:r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158750</xdr:colOff>
      <xdr:row>1</xdr:row>
      <xdr:rowOff>174625</xdr:rowOff>
    </xdr:from>
    <xdr:to>
      <xdr:col>4</xdr:col>
      <xdr:colOff>285750</xdr:colOff>
      <xdr:row>7</xdr:row>
      <xdr:rowOff>153753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365125"/>
          <a:ext cx="2476500" cy="1265003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2</xdr:row>
      <xdr:rowOff>89958</xdr:rowOff>
    </xdr:from>
    <xdr:to>
      <xdr:col>16</xdr:col>
      <xdr:colOff>114469</xdr:colOff>
      <xdr:row>3</xdr:row>
      <xdr:rowOff>165871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3375" y="470958"/>
          <a:ext cx="4099094" cy="266413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222250</xdr:colOff>
      <xdr:row>6</xdr:row>
      <xdr:rowOff>179915</xdr:rowOff>
    </xdr:from>
    <xdr:to>
      <xdr:col>6</xdr:col>
      <xdr:colOff>405890</xdr:colOff>
      <xdr:row>8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325" y="1446740"/>
          <a:ext cx="1926715" cy="4042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15</xdr:col>
      <xdr:colOff>492817</xdr:colOff>
      <xdr:row>149</xdr:row>
      <xdr:rowOff>152960</xdr:rowOff>
    </xdr:to>
    <xdr:pic>
      <xdr:nvPicPr>
        <xdr:cNvPr id="13" name="Рисунок 24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3" y="27961167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0" y="582082"/>
          <a:ext cx="3769782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9</xdr:col>
      <xdr:colOff>386292</xdr:colOff>
      <xdr:row>5</xdr:row>
      <xdr:rowOff>180972</xdr:rowOff>
    </xdr:from>
    <xdr:ext cx="2746374" cy="91016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6704542" y="1218139"/>
          <a:ext cx="2746374" cy="910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</a:t>
          </a:r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2</xdr:col>
      <xdr:colOff>568323</xdr:colOff>
      <xdr:row>5</xdr:row>
      <xdr:rowOff>164042</xdr:rowOff>
    </xdr:from>
    <xdr:to>
      <xdr:col>6</xdr:col>
      <xdr:colOff>95249</xdr:colOff>
      <xdr:row>8</xdr:row>
      <xdr:rowOff>104774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2028823" y="1201209"/>
          <a:ext cx="2278593" cy="6392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6</xdr:col>
      <xdr:colOff>381000</xdr:colOff>
      <xdr:row>1</xdr:row>
      <xdr:rowOff>164409</xdr:rowOff>
    </xdr:from>
    <xdr:to>
      <xdr:col>7</xdr:col>
      <xdr:colOff>285750</xdr:colOff>
      <xdr:row>4</xdr:row>
      <xdr:rowOff>188891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354909"/>
          <a:ext cx="603250" cy="595982"/>
        </a:xfrm>
        <a:prstGeom prst="rect">
          <a:avLst/>
        </a:prstGeom>
      </xdr:spPr>
    </xdr:pic>
    <xdr:clientData/>
  </xdr:twoCellAnchor>
  <xdr:twoCellAnchor editAs="oneCell">
    <xdr:from>
      <xdr:col>5</xdr:col>
      <xdr:colOff>391583</xdr:colOff>
      <xdr:row>5</xdr:row>
      <xdr:rowOff>126999</xdr:rowOff>
    </xdr:from>
    <xdr:to>
      <xdr:col>9</xdr:col>
      <xdr:colOff>294171</xdr:colOff>
      <xdr:row>9</xdr:row>
      <xdr:rowOff>63499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166" y="1164166"/>
          <a:ext cx="2696588" cy="86783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</xdr:row>
      <xdr:rowOff>10583</xdr:rowOff>
    </xdr:from>
    <xdr:to>
      <xdr:col>3</xdr:col>
      <xdr:colOff>301625</xdr:colOff>
      <xdr:row>6</xdr:row>
      <xdr:rowOff>211961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1083"/>
          <a:ext cx="2455333" cy="1280878"/>
        </a:xfrm>
        <a:prstGeom prst="rect">
          <a:avLst/>
        </a:prstGeom>
      </xdr:spPr>
    </xdr:pic>
    <xdr:clientData/>
  </xdr:twoCellAnchor>
  <xdr:twoCellAnchor editAs="oneCell">
    <xdr:from>
      <xdr:col>7</xdr:col>
      <xdr:colOff>587375</xdr:colOff>
      <xdr:row>2</xdr:row>
      <xdr:rowOff>63500</xdr:rowOff>
    </xdr:from>
    <xdr:to>
      <xdr:col>13</xdr:col>
      <xdr:colOff>458427</xdr:colOff>
      <xdr:row>3</xdr:row>
      <xdr:rowOff>139413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444500"/>
          <a:ext cx="4062052" cy="266413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635001</xdr:colOff>
      <xdr:row>6</xdr:row>
      <xdr:rowOff>141616</xdr:rowOff>
    </xdr:from>
    <xdr:to>
      <xdr:col>5</xdr:col>
      <xdr:colOff>359833</xdr:colOff>
      <xdr:row>8</xdr:row>
      <xdr:rowOff>97451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1" y="1411616"/>
          <a:ext cx="1820332" cy="4215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13</xdr:col>
      <xdr:colOff>259984</xdr:colOff>
      <xdr:row>58</xdr:row>
      <xdr:rowOff>152960</xdr:rowOff>
    </xdr:to>
    <xdr:pic>
      <xdr:nvPicPr>
        <xdr:cNvPr id="16" name="Рисунок 24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3" y="10477500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0" y="582082"/>
          <a:ext cx="3941232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11</xdr:col>
      <xdr:colOff>227542</xdr:colOff>
      <xdr:row>3</xdr:row>
      <xdr:rowOff>169333</xdr:rowOff>
    </xdr:from>
    <xdr:ext cx="2746374" cy="14605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6761692" y="740833"/>
          <a:ext cx="2746374" cy="146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pPr algn="l"/>
          <a:r>
            <a:rPr lang="ru-RU" sz="1200" b="0" baseline="0">
              <a:latin typeface="Arial" pitchFamily="34" charset="0"/>
              <a:cs typeface="Arial" pitchFamily="34" charset="0"/>
            </a:rPr>
            <a:t>-  Укомплектован: 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latin typeface="Arial" pitchFamily="34" charset="0"/>
              <a:cs typeface="Arial" pitchFamily="34" charset="0"/>
            </a:rPr>
            <a:t>базальтовым утеплителем по   периметру толщиной 100 мм,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</a:t>
          </a:r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3</xdr:col>
      <xdr:colOff>166156</xdr:colOff>
      <xdr:row>5</xdr:row>
      <xdr:rowOff>132292</xdr:rowOff>
    </xdr:from>
    <xdr:to>
      <xdr:col>6</xdr:col>
      <xdr:colOff>380999</xdr:colOff>
      <xdr:row>8</xdr:row>
      <xdr:rowOff>73024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2128306" y="1170517"/>
          <a:ext cx="1929343" cy="6265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7</xdr:col>
      <xdr:colOff>116418</xdr:colOff>
      <xdr:row>0</xdr:row>
      <xdr:rowOff>0</xdr:rowOff>
    </xdr:from>
    <xdr:to>
      <xdr:col>8</xdr:col>
      <xdr:colOff>196748</xdr:colOff>
      <xdr:row>3</xdr:row>
      <xdr:rowOff>72476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568" y="0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6</xdr:col>
      <xdr:colOff>528994</xdr:colOff>
      <xdr:row>4</xdr:row>
      <xdr:rowOff>275166</xdr:rowOff>
    </xdr:from>
    <xdr:to>
      <xdr:col>10</xdr:col>
      <xdr:colOff>433916</xdr:colOff>
      <xdr:row>9</xdr:row>
      <xdr:rowOff>173948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5644" y="1037166"/>
          <a:ext cx="2190922" cy="10894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31750</xdr:rowOff>
    </xdr:from>
    <xdr:to>
      <xdr:col>3</xdr:col>
      <xdr:colOff>497416</xdr:colOff>
      <xdr:row>6</xdr:row>
      <xdr:rowOff>42628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2459566" cy="1277703"/>
        </a:xfrm>
        <a:prstGeom prst="rect">
          <a:avLst/>
        </a:prstGeom>
      </xdr:spPr>
    </xdr:pic>
    <xdr:clientData/>
  </xdr:twoCellAnchor>
  <xdr:twoCellAnchor editAs="oneCell">
    <xdr:from>
      <xdr:col>8</xdr:col>
      <xdr:colOff>510115</xdr:colOff>
      <xdr:row>1</xdr:row>
      <xdr:rowOff>21166</xdr:rowOff>
    </xdr:from>
    <xdr:to>
      <xdr:col>16</xdr:col>
      <xdr:colOff>167</xdr:colOff>
      <xdr:row>2</xdr:row>
      <xdr:rowOff>97079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9765" y="211666"/>
          <a:ext cx="4062052" cy="26641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70</xdr:row>
      <xdr:rowOff>45697</xdr:rowOff>
    </xdr:from>
    <xdr:to>
      <xdr:col>18</xdr:col>
      <xdr:colOff>21167</xdr:colOff>
      <xdr:row>72</xdr:row>
      <xdr:rowOff>42333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2000822"/>
          <a:ext cx="10524067" cy="377636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194733</xdr:colOff>
      <xdr:row>69</xdr:row>
      <xdr:rowOff>5014</xdr:rowOff>
    </xdr:from>
    <xdr:to>
      <xdr:col>3</xdr:col>
      <xdr:colOff>113927</xdr:colOff>
      <xdr:row>74</xdr:row>
      <xdr:rowOff>31750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33" y="21769639"/>
          <a:ext cx="1881344" cy="979236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72</xdr:row>
      <xdr:rowOff>105835</xdr:rowOff>
    </xdr:from>
    <xdr:to>
      <xdr:col>17</xdr:col>
      <xdr:colOff>529165</xdr:colOff>
      <xdr:row>74</xdr:row>
      <xdr:rowOff>15225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4" y="22441960"/>
          <a:ext cx="8406341" cy="290390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</xdr:colOff>
      <xdr:row>7</xdr:row>
      <xdr:rowOff>10582</xdr:rowOff>
    </xdr:from>
    <xdr:to>
      <xdr:col>6</xdr:col>
      <xdr:colOff>127287</xdr:colOff>
      <xdr:row>8</xdr:row>
      <xdr:rowOff>179915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316" y="1506007"/>
          <a:ext cx="1820621" cy="3979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6</xdr:col>
      <xdr:colOff>215390</xdr:colOff>
      <xdr:row>67</xdr:row>
      <xdr:rowOff>31751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917" y="6805083"/>
          <a:ext cx="1929890" cy="4127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0" y="582082"/>
          <a:ext cx="7417857" cy="1227667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twoCellAnchor editAs="oneCell">
    <xdr:from>
      <xdr:col>3</xdr:col>
      <xdr:colOff>1576914</xdr:colOff>
      <xdr:row>4</xdr:row>
      <xdr:rowOff>155300</xdr:rowOff>
    </xdr:from>
    <xdr:to>
      <xdr:col>5</xdr:col>
      <xdr:colOff>158749</xdr:colOff>
      <xdr:row>10</xdr:row>
      <xdr:rowOff>112362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3464" y="917300"/>
          <a:ext cx="1077385" cy="1185787"/>
        </a:xfrm>
        <a:prstGeom prst="rect">
          <a:avLst/>
        </a:prstGeom>
      </xdr:spPr>
    </xdr:pic>
    <xdr:clientData/>
  </xdr:twoCellAnchor>
  <xdr:oneCellAnchor>
    <xdr:from>
      <xdr:col>5</xdr:col>
      <xdr:colOff>613834</xdr:colOff>
      <xdr:row>4</xdr:row>
      <xdr:rowOff>476248</xdr:rowOff>
    </xdr:from>
    <xdr:ext cx="3619500" cy="91016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5985934" y="1238248"/>
          <a:ext cx="3619500" cy="910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Имеет  отверстия для саморезов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3</xdr:col>
      <xdr:colOff>1079500</xdr:colOff>
      <xdr:row>1</xdr:row>
      <xdr:rowOff>21166</xdr:rowOff>
    </xdr:from>
    <xdr:to>
      <xdr:col>3</xdr:col>
      <xdr:colOff>1731330</xdr:colOff>
      <xdr:row>4</xdr:row>
      <xdr:rowOff>93642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211666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4</xdr:col>
      <xdr:colOff>343959</xdr:colOff>
      <xdr:row>2</xdr:row>
      <xdr:rowOff>26459</xdr:rowOff>
    </xdr:from>
    <xdr:to>
      <xdr:col>7</xdr:col>
      <xdr:colOff>1262762</xdr:colOff>
      <xdr:row>3</xdr:row>
      <xdr:rowOff>107231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4" y="407459"/>
          <a:ext cx="4125553" cy="271272"/>
        </a:xfrm>
        <a:prstGeom prst="rect">
          <a:avLst/>
        </a:prstGeom>
      </xdr:spPr>
    </xdr:pic>
    <xdr:clientData/>
  </xdr:twoCellAnchor>
  <xdr:twoCellAnchor editAs="oneCell">
    <xdr:from>
      <xdr:col>1</xdr:col>
      <xdr:colOff>1725083</xdr:colOff>
      <xdr:row>6</xdr:row>
      <xdr:rowOff>179917</xdr:rowOff>
    </xdr:from>
    <xdr:to>
      <xdr:col>3</xdr:col>
      <xdr:colOff>652539</xdr:colOff>
      <xdr:row>8</xdr:row>
      <xdr:rowOff>65703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6083" y="1449917"/>
          <a:ext cx="1425123" cy="351453"/>
        </a:xfrm>
        <a:prstGeom prst="rect">
          <a:avLst/>
        </a:prstGeom>
      </xdr:spPr>
    </xdr:pic>
    <xdr:clientData/>
  </xdr:twoCellAnchor>
  <xdr:twoCellAnchor editAs="oneCell">
    <xdr:from>
      <xdr:col>0</xdr:col>
      <xdr:colOff>132291</xdr:colOff>
      <xdr:row>0</xdr:row>
      <xdr:rowOff>169337</xdr:rowOff>
    </xdr:from>
    <xdr:to>
      <xdr:col>2</xdr:col>
      <xdr:colOff>349249</xdr:colOff>
      <xdr:row>6</xdr:row>
      <xdr:rowOff>180215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91" y="169337"/>
          <a:ext cx="2455333" cy="126500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129</xdr:row>
      <xdr:rowOff>137583</xdr:rowOff>
    </xdr:from>
    <xdr:to>
      <xdr:col>7</xdr:col>
      <xdr:colOff>947901</xdr:colOff>
      <xdr:row>135</xdr:row>
      <xdr:rowOff>100043</xdr:rowOff>
    </xdr:to>
    <xdr:pic>
      <xdr:nvPicPr>
        <xdr:cNvPr id="12" name="Рисунок 2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5241250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1545165</xdr:colOff>
      <xdr:row>4</xdr:row>
      <xdr:rowOff>186796</xdr:rowOff>
    </xdr:from>
    <xdr:to>
      <xdr:col>5</xdr:col>
      <xdr:colOff>148166</xdr:colOff>
      <xdr:row>10</xdr:row>
      <xdr:rowOff>106638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832" y="948796"/>
          <a:ext cx="1100667" cy="13168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0" y="582082"/>
          <a:ext cx="7417857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5</xdr:col>
      <xdr:colOff>709084</xdr:colOff>
      <xdr:row>5</xdr:row>
      <xdr:rowOff>180972</xdr:rowOff>
    </xdr:from>
    <xdr:ext cx="3619500" cy="91016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6085417" y="1218139"/>
          <a:ext cx="3619500" cy="910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Имеет  отверстия для саморезов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1729318</xdr:colOff>
      <xdr:row>5</xdr:row>
      <xdr:rowOff>26459</xdr:rowOff>
    </xdr:from>
    <xdr:to>
      <xdr:col>3</xdr:col>
      <xdr:colOff>1571625</xdr:colOff>
      <xdr:row>7</xdr:row>
      <xdr:rowOff>200025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2110318" y="1064684"/>
          <a:ext cx="2337857" cy="6307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3</xdr:col>
      <xdr:colOff>968374</xdr:colOff>
      <xdr:row>1</xdr:row>
      <xdr:rowOff>132292</xdr:rowOff>
    </xdr:from>
    <xdr:to>
      <xdr:col>3</xdr:col>
      <xdr:colOff>1620204</xdr:colOff>
      <xdr:row>4</xdr:row>
      <xdr:rowOff>204768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49" y="322792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100542</xdr:colOff>
      <xdr:row>1</xdr:row>
      <xdr:rowOff>0</xdr:rowOff>
    </xdr:from>
    <xdr:to>
      <xdr:col>2</xdr:col>
      <xdr:colOff>349250</xdr:colOff>
      <xdr:row>6</xdr:row>
      <xdr:rowOff>201378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2" y="190500"/>
          <a:ext cx="2455333" cy="126500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2</xdr:row>
      <xdr:rowOff>89958</xdr:rowOff>
    </xdr:from>
    <xdr:to>
      <xdr:col>7</xdr:col>
      <xdr:colOff>1320969</xdr:colOff>
      <xdr:row>3</xdr:row>
      <xdr:rowOff>165871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7625" y="470958"/>
          <a:ext cx="4051469" cy="266413"/>
        </a:xfrm>
        <a:prstGeom prst="rect">
          <a:avLst/>
        </a:prstGeom>
      </xdr:spPr>
    </xdr:pic>
    <xdr:clientData/>
  </xdr:twoCellAnchor>
  <xdr:twoCellAnchor editAs="oneCell">
    <xdr:from>
      <xdr:col>2</xdr:col>
      <xdr:colOff>74081</xdr:colOff>
      <xdr:row>6</xdr:row>
      <xdr:rowOff>201085</xdr:rowOff>
    </xdr:from>
    <xdr:to>
      <xdr:col>3</xdr:col>
      <xdr:colOff>1011887</xdr:colOff>
      <xdr:row>8</xdr:row>
      <xdr:rowOff>139788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3081" y="1471085"/>
          <a:ext cx="1657473" cy="4043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7</xdr:col>
      <xdr:colOff>1148984</xdr:colOff>
      <xdr:row>138</xdr:row>
      <xdr:rowOff>152960</xdr:rowOff>
    </xdr:to>
    <xdr:pic>
      <xdr:nvPicPr>
        <xdr:cNvPr id="13" name="Рисунок 2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7" y="25865667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1352550</xdr:colOff>
      <xdr:row>4</xdr:row>
      <xdr:rowOff>70459</xdr:rowOff>
    </xdr:from>
    <xdr:to>
      <xdr:col>5</xdr:col>
      <xdr:colOff>69931</xdr:colOff>
      <xdr:row>10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832459"/>
          <a:ext cx="1212931" cy="13582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0" y="582082"/>
          <a:ext cx="7417857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5</xdr:col>
      <xdr:colOff>603250</xdr:colOff>
      <xdr:row>5</xdr:row>
      <xdr:rowOff>138639</xdr:rowOff>
    </xdr:from>
    <xdr:ext cx="3619500" cy="91016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5979583" y="1175806"/>
          <a:ext cx="3619500" cy="910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Имеет  отверстия для саморезов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1729319</xdr:colOff>
      <xdr:row>5</xdr:row>
      <xdr:rowOff>26459</xdr:rowOff>
    </xdr:from>
    <xdr:to>
      <xdr:col>3</xdr:col>
      <xdr:colOff>1047751</xdr:colOff>
      <xdr:row>7</xdr:row>
      <xdr:rowOff>200025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2110319" y="1064684"/>
          <a:ext cx="1813982" cy="6307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3</xdr:col>
      <xdr:colOff>740833</xdr:colOff>
      <xdr:row>1</xdr:row>
      <xdr:rowOff>31750</xdr:rowOff>
    </xdr:from>
    <xdr:to>
      <xdr:col>3</xdr:col>
      <xdr:colOff>1392663</xdr:colOff>
      <xdr:row>4</xdr:row>
      <xdr:rowOff>104226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4208" y="222250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</xdr:row>
      <xdr:rowOff>15876</xdr:rowOff>
    </xdr:from>
    <xdr:to>
      <xdr:col>2</xdr:col>
      <xdr:colOff>301625</xdr:colOff>
      <xdr:row>6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06376"/>
          <a:ext cx="2365375" cy="111124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349249</xdr:colOff>
      <xdr:row>1</xdr:row>
      <xdr:rowOff>74083</xdr:rowOff>
    </xdr:from>
    <xdr:to>
      <xdr:col>7</xdr:col>
      <xdr:colOff>1193968</xdr:colOff>
      <xdr:row>2</xdr:row>
      <xdr:rowOff>149996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916" y="264583"/>
          <a:ext cx="4062052" cy="266413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275166</xdr:colOff>
      <xdr:row>6</xdr:row>
      <xdr:rowOff>156165</xdr:rowOff>
    </xdr:from>
    <xdr:to>
      <xdr:col>3</xdr:col>
      <xdr:colOff>560917</xdr:colOff>
      <xdr:row>8</xdr:row>
      <xdr:rowOff>88476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66" y="1426165"/>
          <a:ext cx="1005418" cy="3979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7</xdr:col>
      <xdr:colOff>1148984</xdr:colOff>
      <xdr:row>135</xdr:row>
      <xdr:rowOff>152960</xdr:rowOff>
    </xdr:to>
    <xdr:pic>
      <xdr:nvPicPr>
        <xdr:cNvPr id="17" name="Рисунок 2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7" y="25294167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1104901</xdr:colOff>
      <xdr:row>4</xdr:row>
      <xdr:rowOff>76200</xdr:rowOff>
    </xdr:from>
    <xdr:to>
      <xdr:col>5</xdr:col>
      <xdr:colOff>495301</xdr:colOff>
      <xdr:row>9</xdr:row>
      <xdr:rowOff>179186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1" y="838200"/>
          <a:ext cx="1885950" cy="12936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0" y="582082"/>
          <a:ext cx="7417857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5</xdr:col>
      <xdr:colOff>814918</xdr:colOff>
      <xdr:row>5</xdr:row>
      <xdr:rowOff>128056</xdr:rowOff>
    </xdr:from>
    <xdr:ext cx="3619500" cy="91016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6191251" y="1165223"/>
          <a:ext cx="3619500" cy="910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Имеет  отверстия для саморезов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1729318</xdr:colOff>
      <xdr:row>5</xdr:row>
      <xdr:rowOff>26459</xdr:rowOff>
    </xdr:from>
    <xdr:to>
      <xdr:col>3</xdr:col>
      <xdr:colOff>1304925</xdr:colOff>
      <xdr:row>7</xdr:row>
      <xdr:rowOff>200025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2110318" y="1064684"/>
          <a:ext cx="2071157" cy="6307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3</xdr:col>
      <xdr:colOff>1169457</xdr:colOff>
      <xdr:row>0</xdr:row>
      <xdr:rowOff>153458</xdr:rowOff>
    </xdr:from>
    <xdr:to>
      <xdr:col>4</xdr:col>
      <xdr:colOff>43287</xdr:colOff>
      <xdr:row>4</xdr:row>
      <xdr:rowOff>35434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207" y="153458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</xdr:row>
      <xdr:rowOff>15875</xdr:rowOff>
    </xdr:from>
    <xdr:to>
      <xdr:col>2</xdr:col>
      <xdr:colOff>269875</xdr:colOff>
      <xdr:row>6</xdr:row>
      <xdr:rowOff>132586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06375"/>
          <a:ext cx="2317749" cy="1180336"/>
        </a:xfrm>
        <a:prstGeom prst="rect">
          <a:avLst/>
        </a:prstGeom>
      </xdr:spPr>
    </xdr:pic>
    <xdr:clientData/>
  </xdr:twoCellAnchor>
  <xdr:twoCellAnchor editAs="oneCell">
    <xdr:from>
      <xdr:col>4</xdr:col>
      <xdr:colOff>402166</xdr:colOff>
      <xdr:row>1</xdr:row>
      <xdr:rowOff>164042</xdr:rowOff>
    </xdr:from>
    <xdr:to>
      <xdr:col>7</xdr:col>
      <xdr:colOff>1246885</xdr:colOff>
      <xdr:row>3</xdr:row>
      <xdr:rowOff>49455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2916" y="354542"/>
          <a:ext cx="4051469" cy="266413"/>
        </a:xfrm>
        <a:prstGeom prst="rect">
          <a:avLst/>
        </a:prstGeom>
      </xdr:spPr>
    </xdr:pic>
    <xdr:clientData/>
  </xdr:twoCellAnchor>
  <xdr:twoCellAnchor editAs="oneCell">
    <xdr:from>
      <xdr:col>1</xdr:col>
      <xdr:colOff>1502833</xdr:colOff>
      <xdr:row>7</xdr:row>
      <xdr:rowOff>31750</xdr:rowOff>
    </xdr:from>
    <xdr:to>
      <xdr:col>3</xdr:col>
      <xdr:colOff>479715</xdr:colOff>
      <xdr:row>8</xdr:row>
      <xdr:rowOff>201845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833" y="1534583"/>
          <a:ext cx="1474549" cy="402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7</xdr:col>
      <xdr:colOff>1148984</xdr:colOff>
      <xdr:row>135</xdr:row>
      <xdr:rowOff>152960</xdr:rowOff>
    </xdr:to>
    <xdr:pic>
      <xdr:nvPicPr>
        <xdr:cNvPr id="17" name="Рисунок 24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083" y="25294167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1330325</xdr:colOff>
      <xdr:row>4</xdr:row>
      <xdr:rowOff>5910</xdr:rowOff>
    </xdr:from>
    <xdr:to>
      <xdr:col>5</xdr:col>
      <xdr:colOff>148167</xdr:colOff>
      <xdr:row>9</xdr:row>
      <xdr:rowOff>179784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8992" y="767910"/>
          <a:ext cx="1315508" cy="13803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0" y="582082"/>
          <a:ext cx="7417857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5</xdr:col>
      <xdr:colOff>635001</xdr:colOff>
      <xdr:row>5</xdr:row>
      <xdr:rowOff>223306</xdr:rowOff>
    </xdr:from>
    <xdr:ext cx="3619500" cy="91016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6011334" y="1260473"/>
          <a:ext cx="3619500" cy="910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Имеет  отверстия для саморезов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1729318</xdr:colOff>
      <xdr:row>5</xdr:row>
      <xdr:rowOff>26459</xdr:rowOff>
    </xdr:from>
    <xdr:to>
      <xdr:col>3</xdr:col>
      <xdr:colOff>1164166</xdr:colOff>
      <xdr:row>7</xdr:row>
      <xdr:rowOff>200025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2110318" y="1063626"/>
          <a:ext cx="1932515" cy="6392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3</xdr:col>
      <xdr:colOff>1000125</xdr:colOff>
      <xdr:row>0</xdr:row>
      <xdr:rowOff>142875</xdr:rowOff>
    </xdr:from>
    <xdr:to>
      <xdr:col>3</xdr:col>
      <xdr:colOff>1651955</xdr:colOff>
      <xdr:row>4</xdr:row>
      <xdr:rowOff>24851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142875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222251</xdr:colOff>
      <xdr:row>0</xdr:row>
      <xdr:rowOff>158750</xdr:rowOff>
    </xdr:from>
    <xdr:to>
      <xdr:col>2</xdr:col>
      <xdr:colOff>365126</xdr:colOff>
      <xdr:row>6</xdr:row>
      <xdr:rowOff>95250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1" y="158750"/>
          <a:ext cx="2381250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412749</xdr:colOff>
      <xdr:row>1</xdr:row>
      <xdr:rowOff>95250</xdr:rowOff>
    </xdr:from>
    <xdr:to>
      <xdr:col>7</xdr:col>
      <xdr:colOff>1257468</xdr:colOff>
      <xdr:row>2</xdr:row>
      <xdr:rowOff>171163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9" y="285750"/>
          <a:ext cx="4051469" cy="266413"/>
        </a:xfrm>
        <a:prstGeom prst="rect">
          <a:avLst/>
        </a:prstGeom>
      </xdr:spPr>
    </xdr:pic>
    <xdr:clientData/>
  </xdr:twoCellAnchor>
  <xdr:twoCellAnchor editAs="oneCell">
    <xdr:from>
      <xdr:col>1</xdr:col>
      <xdr:colOff>1756834</xdr:colOff>
      <xdr:row>6</xdr:row>
      <xdr:rowOff>169333</xdr:rowOff>
    </xdr:from>
    <xdr:to>
      <xdr:col>3</xdr:col>
      <xdr:colOff>607335</xdr:colOff>
      <xdr:row>8</xdr:row>
      <xdr:rowOff>96012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834" y="1439333"/>
          <a:ext cx="1348168" cy="3923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7</xdr:col>
      <xdr:colOff>1148984</xdr:colOff>
      <xdr:row>135</xdr:row>
      <xdr:rowOff>152960</xdr:rowOff>
    </xdr:to>
    <xdr:pic>
      <xdr:nvPicPr>
        <xdr:cNvPr id="17" name="Рисунок 24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083" y="25294167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0" y="582082"/>
          <a:ext cx="7417857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5</xdr:col>
      <xdr:colOff>751417</xdr:colOff>
      <xdr:row>5</xdr:row>
      <xdr:rowOff>223306</xdr:rowOff>
    </xdr:from>
    <xdr:ext cx="3619500" cy="91016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127750" y="1260473"/>
          <a:ext cx="3619500" cy="910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- Имеет  отверстия для саморезов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1729316</xdr:colOff>
      <xdr:row>5</xdr:row>
      <xdr:rowOff>26459</xdr:rowOff>
    </xdr:from>
    <xdr:to>
      <xdr:col>3</xdr:col>
      <xdr:colOff>1756832</xdr:colOff>
      <xdr:row>7</xdr:row>
      <xdr:rowOff>200025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2110316" y="1063626"/>
          <a:ext cx="2525183" cy="6392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3</xdr:col>
      <xdr:colOff>1606550</xdr:colOff>
      <xdr:row>4</xdr:row>
      <xdr:rowOff>153460</xdr:rowOff>
    </xdr:from>
    <xdr:to>
      <xdr:col>5</xdr:col>
      <xdr:colOff>463550</xdr:colOff>
      <xdr:row>10</xdr:row>
      <xdr:rowOff>103117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5217" y="915460"/>
          <a:ext cx="1354666" cy="1314907"/>
        </a:xfrm>
        <a:prstGeom prst="rect">
          <a:avLst/>
        </a:prstGeom>
      </xdr:spPr>
    </xdr:pic>
    <xdr:clientData/>
  </xdr:twoCellAnchor>
  <xdr:twoCellAnchor editAs="oneCell">
    <xdr:from>
      <xdr:col>3</xdr:col>
      <xdr:colOff>904875</xdr:colOff>
      <xdr:row>1</xdr:row>
      <xdr:rowOff>21166</xdr:rowOff>
    </xdr:from>
    <xdr:to>
      <xdr:col>3</xdr:col>
      <xdr:colOff>1556705</xdr:colOff>
      <xdr:row>4</xdr:row>
      <xdr:rowOff>93642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50" y="211666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</xdr:row>
      <xdr:rowOff>47626</xdr:rowOff>
    </xdr:from>
    <xdr:to>
      <xdr:col>2</xdr:col>
      <xdr:colOff>365125</xdr:colOff>
      <xdr:row>6</xdr:row>
      <xdr:rowOff>63501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38126"/>
          <a:ext cx="2397125" cy="10795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31751</xdr:colOff>
      <xdr:row>7</xdr:row>
      <xdr:rowOff>95250</xdr:rowOff>
    </xdr:from>
    <xdr:to>
      <xdr:col>3</xdr:col>
      <xdr:colOff>1265466</xdr:colOff>
      <xdr:row>9</xdr:row>
      <xdr:rowOff>21929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1" y="1598083"/>
          <a:ext cx="1953382" cy="392346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2</xdr:row>
      <xdr:rowOff>26458</xdr:rowOff>
    </xdr:from>
    <xdr:to>
      <xdr:col>7</xdr:col>
      <xdr:colOff>1236303</xdr:colOff>
      <xdr:row>3</xdr:row>
      <xdr:rowOff>107230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875" y="407458"/>
          <a:ext cx="4125553" cy="2712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7</xdr:col>
      <xdr:colOff>1148984</xdr:colOff>
      <xdr:row>135</xdr:row>
      <xdr:rowOff>152960</xdr:rowOff>
    </xdr:to>
    <xdr:pic>
      <xdr:nvPicPr>
        <xdr:cNvPr id="14" name="Рисунок 2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62417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0" y="582082"/>
          <a:ext cx="7417857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11</xdr:col>
      <xdr:colOff>227542</xdr:colOff>
      <xdr:row>3</xdr:row>
      <xdr:rowOff>169333</xdr:rowOff>
    </xdr:from>
    <xdr:ext cx="2746374" cy="146050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6609292" y="740833"/>
          <a:ext cx="2746374" cy="146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pPr algn="l"/>
          <a:r>
            <a:rPr lang="ru-RU" sz="1200" b="0" baseline="0">
              <a:latin typeface="Arial" pitchFamily="34" charset="0"/>
              <a:cs typeface="Arial" pitchFamily="34" charset="0"/>
            </a:rPr>
            <a:t>-   Укомплектован: 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замками,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заклёпками.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</a:t>
          </a:r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3</xdr:col>
      <xdr:colOff>166156</xdr:colOff>
      <xdr:row>5</xdr:row>
      <xdr:rowOff>132292</xdr:rowOff>
    </xdr:from>
    <xdr:to>
      <xdr:col>6</xdr:col>
      <xdr:colOff>380999</xdr:colOff>
      <xdr:row>8</xdr:row>
      <xdr:rowOff>73024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2060573" y="1169459"/>
          <a:ext cx="1897593" cy="6392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7</xdr:col>
      <xdr:colOff>116418</xdr:colOff>
      <xdr:row>1</xdr:row>
      <xdr:rowOff>95250</xdr:rowOff>
    </xdr:from>
    <xdr:to>
      <xdr:col>8</xdr:col>
      <xdr:colOff>196748</xdr:colOff>
      <xdr:row>4</xdr:row>
      <xdr:rowOff>167726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918" y="285750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6</xdr:col>
      <xdr:colOff>528994</xdr:colOff>
      <xdr:row>4</xdr:row>
      <xdr:rowOff>275166</xdr:rowOff>
    </xdr:from>
    <xdr:to>
      <xdr:col>10</xdr:col>
      <xdr:colOff>433916</xdr:colOff>
      <xdr:row>9</xdr:row>
      <xdr:rowOff>173948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161" y="1037166"/>
          <a:ext cx="2190922" cy="110528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</xdr:row>
      <xdr:rowOff>0</xdr:rowOff>
    </xdr:from>
    <xdr:to>
      <xdr:col>4</xdr:col>
      <xdr:colOff>52916</xdr:colOff>
      <xdr:row>6</xdr:row>
      <xdr:rowOff>201378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90500"/>
          <a:ext cx="2465916" cy="1265003"/>
        </a:xfrm>
        <a:prstGeom prst="rect">
          <a:avLst/>
        </a:prstGeom>
      </xdr:spPr>
    </xdr:pic>
    <xdr:clientData/>
  </xdr:twoCellAnchor>
  <xdr:twoCellAnchor editAs="oneCell">
    <xdr:from>
      <xdr:col>8</xdr:col>
      <xdr:colOff>510115</xdr:colOff>
      <xdr:row>2</xdr:row>
      <xdr:rowOff>84666</xdr:rowOff>
    </xdr:from>
    <xdr:to>
      <xdr:col>16</xdr:col>
      <xdr:colOff>167</xdr:colOff>
      <xdr:row>3</xdr:row>
      <xdr:rowOff>160579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6115" y="465666"/>
          <a:ext cx="4062052" cy="266413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</xdr:colOff>
      <xdr:row>7</xdr:row>
      <xdr:rowOff>10582</xdr:rowOff>
    </xdr:from>
    <xdr:to>
      <xdr:col>6</xdr:col>
      <xdr:colOff>127287</xdr:colOff>
      <xdr:row>8</xdr:row>
      <xdr:rowOff>179915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833" y="1513415"/>
          <a:ext cx="1820621" cy="402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16</xdr:col>
      <xdr:colOff>69484</xdr:colOff>
      <xdr:row>117</xdr:row>
      <xdr:rowOff>152960</xdr:rowOff>
    </xdr:to>
    <xdr:pic>
      <xdr:nvPicPr>
        <xdr:cNvPr id="15" name="Рисунок 2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17" y="21801667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10582</xdr:rowOff>
    </xdr:from>
    <xdr:to>
      <xdr:col>6</xdr:col>
      <xdr:colOff>264582</xdr:colOff>
      <xdr:row>7</xdr:row>
      <xdr:rowOff>95249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0" y="582082"/>
          <a:ext cx="3941232" cy="10085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aseline="0"/>
            <a:t>                                                                </a:t>
          </a:r>
        </a:p>
        <a:p>
          <a:pPr algn="l"/>
          <a:r>
            <a:rPr lang="ru-RU" sz="1100" baseline="0"/>
            <a:t>                                                       </a:t>
          </a:r>
          <a:endParaRPr lang="ru-RU" sz="1100"/>
        </a:p>
      </xdr:txBody>
    </xdr:sp>
    <xdr:clientData/>
  </xdr:twoCellAnchor>
  <xdr:oneCellAnchor>
    <xdr:from>
      <xdr:col>11</xdr:col>
      <xdr:colOff>227542</xdr:colOff>
      <xdr:row>3</xdr:row>
      <xdr:rowOff>169333</xdr:rowOff>
    </xdr:from>
    <xdr:ext cx="2746374" cy="14605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761692" y="740833"/>
          <a:ext cx="2746374" cy="146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  </a:t>
          </a:r>
          <a:endParaRPr lang="ru-RU" sz="1200" b="0">
            <a:latin typeface="Arial" pitchFamily="34" charset="0"/>
            <a:cs typeface="Arial" pitchFamily="34" charset="0"/>
          </a:endParaRP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- </a:t>
          </a:r>
          <a:r>
            <a:rPr lang="ru-RU" sz="1200" b="0">
              <a:latin typeface="Arial" pitchFamily="34" charset="0"/>
              <a:cs typeface="Arial" pitchFamily="34" charset="0"/>
            </a:rPr>
            <a:t>Готов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к установке</a:t>
          </a:r>
        </a:p>
        <a:p>
          <a:pPr algn="l"/>
          <a:r>
            <a:rPr lang="ru-RU" sz="1200" b="0" baseline="0">
              <a:latin typeface="Arial" pitchFamily="34" charset="0"/>
              <a:cs typeface="Arial" pitchFamily="34" charset="0"/>
            </a:rPr>
            <a:t>-  Укомплектован: 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latin typeface="Arial" pitchFamily="34" charset="0"/>
              <a:cs typeface="Arial" pitchFamily="34" charset="0"/>
            </a:rPr>
            <a:t>базальтовым утеплителем по   периметру толщиной 100 мм,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latin typeface="Arial" pitchFamily="34" charset="0"/>
              <a:cs typeface="Arial" pitchFamily="34" charset="0"/>
            </a:rPr>
            <a:t>замками,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ru-RU" sz="1200" b="0" baseline="0">
              <a:latin typeface="Arial" pitchFamily="34" charset="0"/>
              <a:cs typeface="Arial" pitchFamily="34" charset="0"/>
            </a:rPr>
            <a:t>заклёпками.</a:t>
          </a:r>
        </a:p>
        <a:p>
          <a:r>
            <a:rPr lang="ru-RU" sz="1200" b="0" baseline="0">
              <a:latin typeface="Arial" pitchFamily="34" charset="0"/>
              <a:cs typeface="Arial" pitchFamily="34" charset="0"/>
            </a:rPr>
            <a:t> </a:t>
          </a:r>
          <a:endParaRPr lang="ru-RU" sz="12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3</xdr:col>
      <xdr:colOff>166156</xdr:colOff>
      <xdr:row>5</xdr:row>
      <xdr:rowOff>132292</xdr:rowOff>
    </xdr:from>
    <xdr:to>
      <xdr:col>6</xdr:col>
      <xdr:colOff>380999</xdr:colOff>
      <xdr:row>8</xdr:row>
      <xdr:rowOff>73024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2128306" y="1170517"/>
          <a:ext cx="1929343" cy="6265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39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7</xdr:col>
      <xdr:colOff>100543</xdr:colOff>
      <xdr:row>1</xdr:row>
      <xdr:rowOff>63500</xdr:rowOff>
    </xdr:from>
    <xdr:to>
      <xdr:col>8</xdr:col>
      <xdr:colOff>180873</xdr:colOff>
      <xdr:row>4</xdr:row>
      <xdr:rowOff>135976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043" y="254000"/>
          <a:ext cx="651830" cy="643976"/>
        </a:xfrm>
        <a:prstGeom prst="rect">
          <a:avLst/>
        </a:prstGeom>
      </xdr:spPr>
    </xdr:pic>
    <xdr:clientData/>
  </xdr:twoCellAnchor>
  <xdr:twoCellAnchor editAs="oneCell">
    <xdr:from>
      <xdr:col>6</xdr:col>
      <xdr:colOff>528994</xdr:colOff>
      <xdr:row>4</xdr:row>
      <xdr:rowOff>275166</xdr:rowOff>
    </xdr:from>
    <xdr:to>
      <xdr:col>10</xdr:col>
      <xdr:colOff>433916</xdr:colOff>
      <xdr:row>9</xdr:row>
      <xdr:rowOff>173948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5644" y="1037166"/>
          <a:ext cx="2190922" cy="108940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</xdr:row>
      <xdr:rowOff>111125</xdr:rowOff>
    </xdr:from>
    <xdr:to>
      <xdr:col>4</xdr:col>
      <xdr:colOff>179916</xdr:colOff>
      <xdr:row>7</xdr:row>
      <xdr:rowOff>90253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01625"/>
          <a:ext cx="2465916" cy="1265003"/>
        </a:xfrm>
        <a:prstGeom prst="rect">
          <a:avLst/>
        </a:prstGeom>
      </xdr:spPr>
    </xdr:pic>
    <xdr:clientData/>
  </xdr:twoCellAnchor>
  <xdr:twoCellAnchor editAs="oneCell">
    <xdr:from>
      <xdr:col>8</xdr:col>
      <xdr:colOff>525990</xdr:colOff>
      <xdr:row>2</xdr:row>
      <xdr:rowOff>5291</xdr:rowOff>
    </xdr:from>
    <xdr:to>
      <xdr:col>16</xdr:col>
      <xdr:colOff>16042</xdr:colOff>
      <xdr:row>3</xdr:row>
      <xdr:rowOff>81204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1990" y="386291"/>
          <a:ext cx="4062052" cy="266413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</xdr:colOff>
      <xdr:row>7</xdr:row>
      <xdr:rowOff>10582</xdr:rowOff>
    </xdr:from>
    <xdr:to>
      <xdr:col>6</xdr:col>
      <xdr:colOff>127287</xdr:colOff>
      <xdr:row>8</xdr:row>
      <xdr:rowOff>179915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316" y="1506007"/>
          <a:ext cx="1820621" cy="3979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16</xdr:col>
      <xdr:colOff>69484</xdr:colOff>
      <xdr:row>118</xdr:row>
      <xdr:rowOff>152960</xdr:rowOff>
    </xdr:to>
    <xdr:pic>
      <xdr:nvPicPr>
        <xdr:cNvPr id="13" name="Рисунок 24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17" y="21992167"/>
          <a:ext cx="8641984" cy="11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teplov.ru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teplov.ru/" TargetMode="External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5">
    <tabColor theme="9" tint="0.59999389629810485"/>
    <pageSetUpPr fitToPage="1"/>
  </sheetPr>
  <dimension ref="A1:J137"/>
  <sheetViews>
    <sheetView showGridLines="0" tabSelected="1" zoomScale="90" zoomScaleNormal="90" zoomScaleSheetLayoutView="90" workbookViewId="0">
      <selection activeCell="C21" sqref="C21"/>
    </sheetView>
  </sheetViews>
  <sheetFormatPr defaultRowHeight="14.4" x14ac:dyDescent="0.3"/>
  <cols>
    <col min="1" max="1" width="5.6640625" style="7" customWidth="1"/>
    <col min="2" max="2" width="26.6640625" style="7" customWidth="1"/>
    <col min="3" max="3" width="10.6640625" style="31" customWidth="1"/>
    <col min="4" max="4" width="26.6640625" style="7" customWidth="1"/>
    <col min="5" max="5" width="10.6640625" style="31" customWidth="1"/>
    <col min="6" max="6" width="26.6640625" style="7" customWidth="1"/>
    <col min="7" max="7" width="10.6640625" style="16" customWidth="1"/>
    <col min="8" max="8" width="26.6640625" style="7" customWidth="1"/>
    <col min="9" max="9" width="10.6640625" style="16" customWidth="1"/>
  </cols>
  <sheetData>
    <row r="1" spans="1:10" x14ac:dyDescent="0.3">
      <c r="A1" s="7" t="s">
        <v>24</v>
      </c>
      <c r="C1" s="16"/>
      <c r="E1" s="16"/>
      <c r="I1" s="32"/>
    </row>
    <row r="2" spans="1:10" x14ac:dyDescent="0.3">
      <c r="A2" s="1"/>
      <c r="C2" s="16"/>
      <c r="E2" s="16"/>
    </row>
    <row r="3" spans="1:10" x14ac:dyDescent="0.3">
      <c r="A3" s="1"/>
      <c r="C3" s="16"/>
      <c r="E3" s="16"/>
    </row>
    <row r="4" spans="1:10" ht="15" customHeight="1" x14ac:dyDescent="0.3">
      <c r="A4" s="8"/>
      <c r="B4" s="28"/>
      <c r="C4" s="28"/>
      <c r="D4" s="28"/>
      <c r="E4" s="28"/>
      <c r="F4" s="28"/>
      <c r="G4" s="28"/>
      <c r="H4" s="28"/>
    </row>
    <row r="5" spans="1:10" ht="21.75" customHeight="1" x14ac:dyDescent="0.3">
      <c r="A5" s="1"/>
      <c r="B5" s="28"/>
      <c r="C5" s="28"/>
      <c r="D5" s="28"/>
      <c r="E5" s="28"/>
      <c r="F5" s="28"/>
      <c r="G5" s="28"/>
      <c r="H5" s="28"/>
    </row>
    <row r="6" spans="1:10" ht="17.399999999999999" x14ac:dyDescent="0.3">
      <c r="A6" s="1"/>
      <c r="B6" s="29"/>
      <c r="C6" s="29"/>
      <c r="D6" s="29"/>
      <c r="E6" s="29"/>
      <c r="F6" s="29"/>
      <c r="G6" s="29"/>
      <c r="H6" s="29"/>
    </row>
    <row r="7" spans="1:10" ht="17.399999999999999" x14ac:dyDescent="0.3">
      <c r="A7" s="1"/>
      <c r="B7" s="29"/>
      <c r="C7" s="29"/>
      <c r="D7" s="29"/>
      <c r="E7" s="29"/>
      <c r="F7" s="29"/>
      <c r="G7" s="29"/>
      <c r="H7" s="29"/>
    </row>
    <row r="8" spans="1:10" ht="17.399999999999999" x14ac:dyDescent="0.3">
      <c r="A8" s="1"/>
      <c r="B8" s="29"/>
      <c r="C8" s="29"/>
      <c r="D8" s="29"/>
      <c r="E8" s="29"/>
      <c r="F8" s="29"/>
      <c r="G8" s="29"/>
      <c r="H8" s="29"/>
      <c r="J8" s="3"/>
    </row>
    <row r="9" spans="1:10" ht="17.399999999999999" x14ac:dyDescent="0.3">
      <c r="A9" s="1"/>
      <c r="B9" s="29"/>
      <c r="C9" s="29"/>
      <c r="D9" s="29"/>
      <c r="E9" s="29"/>
      <c r="F9" s="29"/>
      <c r="G9" s="29"/>
      <c r="H9" s="29"/>
      <c r="J9" s="3"/>
    </row>
    <row r="10" spans="1:10" x14ac:dyDescent="0.3">
      <c r="A10" s="5"/>
      <c r="C10" s="16"/>
      <c r="E10" s="16"/>
      <c r="J10" s="3"/>
    </row>
    <row r="11" spans="1:10" ht="15" thickBot="1" x14ac:dyDescent="0.35">
      <c r="A11" s="5"/>
      <c r="C11" s="16"/>
      <c r="E11" s="16"/>
    </row>
    <row r="12" spans="1:10" ht="33" customHeight="1" x14ac:dyDescent="0.3">
      <c r="A12" s="154" t="s">
        <v>0</v>
      </c>
      <c r="B12" s="156" t="s">
        <v>12</v>
      </c>
      <c r="C12" s="157"/>
      <c r="D12" s="156" t="s">
        <v>13</v>
      </c>
      <c r="E12" s="157"/>
      <c r="F12" s="158" t="s">
        <v>14</v>
      </c>
      <c r="G12" s="159"/>
      <c r="H12" s="156" t="s">
        <v>15</v>
      </c>
      <c r="I12" s="157"/>
    </row>
    <row r="13" spans="1:10" s="6" customFormat="1" ht="15" thickBot="1" x14ac:dyDescent="0.35">
      <c r="A13" s="155"/>
      <c r="B13" s="59" t="s">
        <v>1</v>
      </c>
      <c r="C13" s="60" t="s">
        <v>6</v>
      </c>
      <c r="D13" s="59" t="s">
        <v>1</v>
      </c>
      <c r="E13" s="60" t="s">
        <v>6</v>
      </c>
      <c r="F13" s="44" t="s">
        <v>1</v>
      </c>
      <c r="G13" s="41" t="s">
        <v>6</v>
      </c>
      <c r="H13" s="59" t="s">
        <v>1</v>
      </c>
      <c r="I13" s="60" t="s">
        <v>6</v>
      </c>
    </row>
    <row r="14" spans="1:10" x14ac:dyDescent="0.3">
      <c r="A14" s="52">
        <v>80</v>
      </c>
      <c r="B14" s="46" t="str">
        <f>CONCATENATE("Кожух L1250 Оц-0.5 D",A14)</f>
        <v>Кожух L1250 Оц-0.5 D80</v>
      </c>
      <c r="C14" s="119">
        <v>454</v>
      </c>
      <c r="D14" s="46" t="str">
        <f>CONCATENATE("Кожух L1250 Оц-0.7 D",A14)</f>
        <v>Кожух L1250 Оц-0.7 D80</v>
      </c>
      <c r="E14" s="119">
        <v>657</v>
      </c>
      <c r="F14" s="46" t="str">
        <f>CONCATENATE("Кожух L1200 AL-0.8 D",A14)</f>
        <v>Кожух L1200 AL-0.8 D80</v>
      </c>
      <c r="G14" s="119">
        <v>937</v>
      </c>
      <c r="H14" s="46" t="str">
        <f>CONCATENATE("Кожух L1000 304-0.5 D",A14)</f>
        <v>Кожух L1000 304-0.5 D80</v>
      </c>
      <c r="I14" s="119">
        <v>1521</v>
      </c>
    </row>
    <row r="15" spans="1:10" x14ac:dyDescent="0.3">
      <c r="A15" s="112">
        <v>90</v>
      </c>
      <c r="B15" s="37" t="str">
        <f t="shared" ref="B15:B78" si="0">CONCATENATE("Кожух L1250 Оц-0.5 D",A15)</f>
        <v>Кожух L1250 Оц-0.5 D90</v>
      </c>
      <c r="C15" s="120">
        <v>494</v>
      </c>
      <c r="D15" s="37" t="str">
        <f t="shared" ref="D15:D78" si="1">CONCATENATE("Кожух L1250 Оц-0.7 D",A15)</f>
        <v>Кожух L1250 Оц-0.7 D90</v>
      </c>
      <c r="E15" s="120">
        <v>714</v>
      </c>
      <c r="F15" s="37" t="str">
        <f t="shared" ref="F15:F78" si="2">CONCATENATE("Кожух L1200 AL-0.8 D",A15)</f>
        <v>Кожух L1200 AL-0.8 D90</v>
      </c>
      <c r="G15" s="120">
        <v>1025</v>
      </c>
      <c r="H15" s="37" t="str">
        <f t="shared" ref="H15:H78" si="3">CONCATENATE("Кожух L1000 304-0.5 D",A15)</f>
        <v>Кожух L1000 304-0.5 D90</v>
      </c>
      <c r="I15" s="120">
        <v>1691</v>
      </c>
    </row>
    <row r="16" spans="1:10" x14ac:dyDescent="0.3">
      <c r="A16" s="53">
        <v>100</v>
      </c>
      <c r="B16" s="36" t="str">
        <f t="shared" si="0"/>
        <v>Кожух L1250 Оц-0.5 D100</v>
      </c>
      <c r="C16" s="121">
        <v>532</v>
      </c>
      <c r="D16" s="36" t="str">
        <f t="shared" si="1"/>
        <v>Кожух L1250 Оц-0.7 D100</v>
      </c>
      <c r="E16" s="121">
        <v>772</v>
      </c>
      <c r="F16" s="36" t="str">
        <f t="shared" si="2"/>
        <v>Кожух L1200 AL-0.8 D100</v>
      </c>
      <c r="G16" s="121">
        <v>1113</v>
      </c>
      <c r="H16" s="36" t="str">
        <f t="shared" si="3"/>
        <v>Кожух L1000 304-0.5 D100</v>
      </c>
      <c r="I16" s="121">
        <v>1866</v>
      </c>
    </row>
    <row r="17" spans="1:10" ht="15.75" customHeight="1" x14ac:dyDescent="0.3">
      <c r="A17" s="112">
        <v>110</v>
      </c>
      <c r="B17" s="37" t="str">
        <f t="shared" si="0"/>
        <v>Кожух L1250 Оц-0.5 D110</v>
      </c>
      <c r="C17" s="120">
        <v>573</v>
      </c>
      <c r="D17" s="37" t="str">
        <f t="shared" si="1"/>
        <v>Кожух L1250 Оц-0.7 D110</v>
      </c>
      <c r="E17" s="120">
        <v>830</v>
      </c>
      <c r="F17" s="37" t="str">
        <f t="shared" si="2"/>
        <v>Кожух L1200 AL-0.8 D110</v>
      </c>
      <c r="G17" s="120">
        <v>1240</v>
      </c>
      <c r="H17" s="37" t="str">
        <f t="shared" si="3"/>
        <v>Кожух L1000 304-0.5 D110</v>
      </c>
      <c r="I17" s="120">
        <v>2035</v>
      </c>
      <c r="J17" s="2"/>
    </row>
    <row r="18" spans="1:10" x14ac:dyDescent="0.3">
      <c r="A18" s="53">
        <v>120</v>
      </c>
      <c r="B18" s="36" t="str">
        <f t="shared" si="0"/>
        <v>Кожух L1250 Оц-0.5 D120</v>
      </c>
      <c r="C18" s="121">
        <v>611</v>
      </c>
      <c r="D18" s="36" t="str">
        <f t="shared" si="1"/>
        <v>Кожух L1250 Оц-0.7 D120</v>
      </c>
      <c r="E18" s="121">
        <v>889</v>
      </c>
      <c r="F18" s="36" t="str">
        <f t="shared" si="2"/>
        <v>Кожух L1200 AL-0.8 D120</v>
      </c>
      <c r="G18" s="121">
        <v>1292</v>
      </c>
      <c r="H18" s="36" t="str">
        <f t="shared" si="3"/>
        <v>Кожух L1000 304-0.5 D120</v>
      </c>
      <c r="I18" s="121">
        <v>2206</v>
      </c>
      <c r="J18" s="3"/>
    </row>
    <row r="19" spans="1:10" ht="15" customHeight="1" x14ac:dyDescent="0.3">
      <c r="A19" s="112">
        <v>130</v>
      </c>
      <c r="B19" s="37" t="str">
        <f t="shared" si="0"/>
        <v>Кожух L1250 Оц-0.5 D130</v>
      </c>
      <c r="C19" s="120">
        <v>651</v>
      </c>
      <c r="D19" s="37" t="str">
        <f t="shared" si="1"/>
        <v>Кожух L1250 Оц-0.7 D130</v>
      </c>
      <c r="E19" s="120">
        <v>947</v>
      </c>
      <c r="F19" s="37" t="str">
        <f t="shared" si="2"/>
        <v>Кожух L1200 AL-0.8 D130</v>
      </c>
      <c r="G19" s="120">
        <v>1382</v>
      </c>
      <c r="H19" s="37" t="str">
        <f t="shared" si="3"/>
        <v>Кожух L1000 304-0.5 D130</v>
      </c>
      <c r="I19" s="120">
        <v>2377</v>
      </c>
    </row>
    <row r="20" spans="1:10" x14ac:dyDescent="0.3">
      <c r="A20" s="53">
        <v>140</v>
      </c>
      <c r="B20" s="36" t="str">
        <f t="shared" si="0"/>
        <v>Кожух L1250 Оц-0.5 D140</v>
      </c>
      <c r="C20" s="121">
        <v>693</v>
      </c>
      <c r="D20" s="36" t="str">
        <f t="shared" si="1"/>
        <v>Кожух L1250 Оц-0.7 D140</v>
      </c>
      <c r="E20" s="121">
        <v>1004</v>
      </c>
      <c r="F20" s="36" t="str">
        <f t="shared" si="2"/>
        <v>Кожух L1200 AL-0.8 D140</v>
      </c>
      <c r="G20" s="121">
        <v>1470</v>
      </c>
      <c r="H20" s="36" t="str">
        <f t="shared" si="3"/>
        <v>Кожух L1000 304-0.5 D140</v>
      </c>
      <c r="I20" s="121">
        <v>2549</v>
      </c>
      <c r="J20" s="4"/>
    </row>
    <row r="21" spans="1:10" x14ac:dyDescent="0.3">
      <c r="A21" s="112">
        <v>150</v>
      </c>
      <c r="B21" s="37" t="str">
        <f t="shared" si="0"/>
        <v>Кожух L1250 Оц-0.5 D150</v>
      </c>
      <c r="C21" s="120">
        <v>731</v>
      </c>
      <c r="D21" s="37" t="str">
        <f t="shared" si="1"/>
        <v>Кожух L1250 Оц-0.7 D150</v>
      </c>
      <c r="E21" s="120">
        <v>1060</v>
      </c>
      <c r="F21" s="37" t="str">
        <f t="shared" si="2"/>
        <v>Кожух L1200 AL-0.8 D150</v>
      </c>
      <c r="G21" s="120">
        <v>1561</v>
      </c>
      <c r="H21" s="37" t="str">
        <f t="shared" si="3"/>
        <v>Кожух L1000 304-0.5 D150</v>
      </c>
      <c r="I21" s="120">
        <v>2719</v>
      </c>
      <c r="J21" s="4"/>
    </row>
    <row r="22" spans="1:10" x14ac:dyDescent="0.3">
      <c r="A22" s="53">
        <v>160</v>
      </c>
      <c r="B22" s="36" t="str">
        <f t="shared" si="0"/>
        <v>Кожух L1250 Оц-0.5 D160</v>
      </c>
      <c r="C22" s="121">
        <v>771</v>
      </c>
      <c r="D22" s="36" t="str">
        <f t="shared" si="1"/>
        <v>Кожух L1250 Оц-0.7 D160</v>
      </c>
      <c r="E22" s="121">
        <v>1118</v>
      </c>
      <c r="F22" s="36" t="str">
        <f t="shared" si="2"/>
        <v>Кожух L1200 AL-0.8 D160</v>
      </c>
      <c r="G22" s="121">
        <v>1647</v>
      </c>
      <c r="H22" s="36" t="str">
        <f t="shared" si="3"/>
        <v>Кожух L1000 304-0.5 D160</v>
      </c>
      <c r="I22" s="121">
        <v>2889</v>
      </c>
      <c r="J22" s="4"/>
    </row>
    <row r="23" spans="1:10" x14ac:dyDescent="0.3">
      <c r="A23" s="112">
        <v>170</v>
      </c>
      <c r="B23" s="37" t="str">
        <f t="shared" si="0"/>
        <v>Кожух L1250 Оц-0.5 D170</v>
      </c>
      <c r="C23" s="120">
        <v>810</v>
      </c>
      <c r="D23" s="37" t="str">
        <f t="shared" si="1"/>
        <v>Кожух L1250 Оц-0.7 D170</v>
      </c>
      <c r="E23" s="120">
        <v>1175</v>
      </c>
      <c r="F23" s="37" t="str">
        <f t="shared" si="2"/>
        <v>Кожух L1200 AL-0.8 D170</v>
      </c>
      <c r="G23" s="120">
        <v>1737</v>
      </c>
      <c r="H23" s="37" t="str">
        <f t="shared" si="3"/>
        <v>Кожух L1000 304-0.5 D170</v>
      </c>
      <c r="I23" s="120">
        <v>3059</v>
      </c>
      <c r="J23" s="4"/>
    </row>
    <row r="24" spans="1:10" x14ac:dyDescent="0.3">
      <c r="A24" s="53">
        <v>180</v>
      </c>
      <c r="B24" s="36" t="str">
        <f t="shared" si="0"/>
        <v>Кожух L1250 Оц-0.5 D180</v>
      </c>
      <c r="C24" s="121">
        <v>850</v>
      </c>
      <c r="D24" s="36" t="str">
        <f t="shared" si="1"/>
        <v>Кожух L1250 Оц-0.7 D180</v>
      </c>
      <c r="E24" s="121">
        <v>1233</v>
      </c>
      <c r="F24" s="36" t="str">
        <f t="shared" si="2"/>
        <v>Кожух L1200 AL-0.8 D180</v>
      </c>
      <c r="G24" s="121">
        <v>1825</v>
      </c>
      <c r="H24" s="36" t="str">
        <f t="shared" si="3"/>
        <v>Кожух L1000 304-0.5 D180</v>
      </c>
      <c r="I24" s="121">
        <v>3227</v>
      </c>
      <c r="J24" s="1"/>
    </row>
    <row r="25" spans="1:10" x14ac:dyDescent="0.3">
      <c r="A25" s="112">
        <v>190</v>
      </c>
      <c r="B25" s="37" t="str">
        <f t="shared" si="0"/>
        <v>Кожух L1250 Оц-0.5 D190</v>
      </c>
      <c r="C25" s="120">
        <v>889</v>
      </c>
      <c r="D25" s="37" t="str">
        <f t="shared" si="1"/>
        <v>Кожух L1250 Оц-0.7 D190</v>
      </c>
      <c r="E25" s="120">
        <v>1291</v>
      </c>
      <c r="F25" s="37" t="str">
        <f t="shared" si="2"/>
        <v>Кожух L1200 AL-0.8 D190</v>
      </c>
      <c r="G25" s="120">
        <v>1916</v>
      </c>
      <c r="H25" s="37" t="str">
        <f t="shared" si="3"/>
        <v>Кожух L1000 304-0.5 D190</v>
      </c>
      <c r="I25" s="120">
        <v>3400</v>
      </c>
    </row>
    <row r="26" spans="1:10" x14ac:dyDescent="0.3">
      <c r="A26" s="53">
        <v>200</v>
      </c>
      <c r="B26" s="36" t="str">
        <f t="shared" si="0"/>
        <v>Кожух L1250 Оц-0.5 D200</v>
      </c>
      <c r="C26" s="121">
        <v>930</v>
      </c>
      <c r="D26" s="36" t="str">
        <f t="shared" si="1"/>
        <v>Кожух L1250 Оц-0.7 D200</v>
      </c>
      <c r="E26" s="121">
        <v>1349</v>
      </c>
      <c r="F26" s="36" t="str">
        <f t="shared" si="2"/>
        <v>Кожух L1200 AL-0.8 D200</v>
      </c>
      <c r="G26" s="121">
        <v>2004</v>
      </c>
      <c r="H26" s="36" t="str">
        <f t="shared" si="3"/>
        <v>Кожух L1000 304-0.5 D200</v>
      </c>
      <c r="I26" s="121">
        <v>3567</v>
      </c>
    </row>
    <row r="27" spans="1:10" x14ac:dyDescent="0.3">
      <c r="A27" s="112">
        <v>210</v>
      </c>
      <c r="B27" s="37" t="str">
        <f t="shared" si="0"/>
        <v>Кожух L1250 Оц-0.5 D210</v>
      </c>
      <c r="C27" s="120">
        <v>970</v>
      </c>
      <c r="D27" s="37" t="str">
        <f t="shared" si="1"/>
        <v>Кожух L1250 Оц-0.7 D210</v>
      </c>
      <c r="E27" s="120">
        <v>1405</v>
      </c>
      <c r="F27" s="37" t="str">
        <f t="shared" si="2"/>
        <v>Кожух L1200 AL-0.8 D210</v>
      </c>
      <c r="G27" s="120">
        <v>2094</v>
      </c>
      <c r="H27" s="37" t="str">
        <f t="shared" si="3"/>
        <v>Кожух L1000 304-0.5 D210</v>
      </c>
      <c r="I27" s="120">
        <v>3736</v>
      </c>
    </row>
    <row r="28" spans="1:10" x14ac:dyDescent="0.3">
      <c r="A28" s="53">
        <v>220</v>
      </c>
      <c r="B28" s="36" t="str">
        <f t="shared" si="0"/>
        <v>Кожух L1250 Оц-0.5 D220</v>
      </c>
      <c r="C28" s="121">
        <v>1009</v>
      </c>
      <c r="D28" s="36" t="str">
        <f t="shared" si="1"/>
        <v>Кожух L1250 Оц-0.7 D220</v>
      </c>
      <c r="E28" s="121">
        <v>1463</v>
      </c>
      <c r="F28" s="36" t="str">
        <f t="shared" si="2"/>
        <v>Кожух L1200 AL-0.8 D220</v>
      </c>
      <c r="G28" s="121">
        <v>2184</v>
      </c>
      <c r="H28" s="36" t="str">
        <f t="shared" si="3"/>
        <v>Кожух L1000 304-0.5 D220</v>
      </c>
      <c r="I28" s="121">
        <v>3905</v>
      </c>
    </row>
    <row r="29" spans="1:10" x14ac:dyDescent="0.3">
      <c r="A29" s="112">
        <v>230</v>
      </c>
      <c r="B29" s="37" t="str">
        <f t="shared" si="0"/>
        <v>Кожух L1250 Оц-0.5 D230</v>
      </c>
      <c r="C29" s="120">
        <v>1049</v>
      </c>
      <c r="D29" s="37" t="str">
        <f t="shared" si="1"/>
        <v>Кожух L1250 Оц-0.7 D230</v>
      </c>
      <c r="E29" s="120">
        <v>1521</v>
      </c>
      <c r="F29" s="37" t="str">
        <f t="shared" si="2"/>
        <v>Кожух L1200 AL-0.8 D230</v>
      </c>
      <c r="G29" s="120">
        <v>2271</v>
      </c>
      <c r="H29" s="37" t="str">
        <f t="shared" si="3"/>
        <v>Кожух L1000 304-0.5 D230</v>
      </c>
      <c r="I29" s="120">
        <v>4075</v>
      </c>
    </row>
    <row r="30" spans="1:10" x14ac:dyDescent="0.3">
      <c r="A30" s="53">
        <v>240</v>
      </c>
      <c r="B30" s="36" t="str">
        <f t="shared" si="0"/>
        <v>Кожух L1250 Оц-0.5 D240</v>
      </c>
      <c r="C30" s="121">
        <v>1088</v>
      </c>
      <c r="D30" s="36" t="str">
        <f t="shared" si="1"/>
        <v>Кожух L1250 Оц-0.7 D240</v>
      </c>
      <c r="E30" s="121">
        <v>1579</v>
      </c>
      <c r="F30" s="36" t="str">
        <f t="shared" si="2"/>
        <v>Кожух L1200 AL-0.8 D240</v>
      </c>
      <c r="G30" s="121">
        <v>2361</v>
      </c>
      <c r="H30" s="36" t="str">
        <f t="shared" si="3"/>
        <v>Кожух L1000 304-0.5 D240</v>
      </c>
      <c r="I30" s="121">
        <v>4244</v>
      </c>
    </row>
    <row r="31" spans="1:10" x14ac:dyDescent="0.3">
      <c r="A31" s="112">
        <v>250</v>
      </c>
      <c r="B31" s="37" t="str">
        <f t="shared" si="0"/>
        <v>Кожух L1250 Оц-0.5 D250</v>
      </c>
      <c r="C31" s="120">
        <v>1129</v>
      </c>
      <c r="D31" s="37" t="str">
        <f t="shared" si="1"/>
        <v>Кожух L1250 Оц-0.7 D250</v>
      </c>
      <c r="E31" s="120">
        <v>1636</v>
      </c>
      <c r="F31" s="37" t="str">
        <f t="shared" si="2"/>
        <v>Кожух L1200 AL-0.8 D250</v>
      </c>
      <c r="G31" s="120">
        <v>2449</v>
      </c>
      <c r="H31" s="37" t="str">
        <f t="shared" si="3"/>
        <v>Кожух L1000 304-0.5 D250</v>
      </c>
      <c r="I31" s="120">
        <v>4412</v>
      </c>
    </row>
    <row r="32" spans="1:10" x14ac:dyDescent="0.3">
      <c r="A32" s="53">
        <v>260</v>
      </c>
      <c r="B32" s="36" t="str">
        <f t="shared" si="0"/>
        <v>Кожух L1250 Оц-0.5 D260</v>
      </c>
      <c r="C32" s="121">
        <v>1167</v>
      </c>
      <c r="D32" s="36" t="str">
        <f t="shared" si="1"/>
        <v>Кожух L1250 Оц-0.7 D260</v>
      </c>
      <c r="E32" s="121">
        <v>1694</v>
      </c>
      <c r="F32" s="36" t="str">
        <f t="shared" si="2"/>
        <v>Кожух L1200 AL-0.8 D260</v>
      </c>
      <c r="G32" s="121">
        <v>2539</v>
      </c>
      <c r="H32" s="36" t="str">
        <f t="shared" si="3"/>
        <v>Кожух L1000 304-0.5 D260</v>
      </c>
      <c r="I32" s="121">
        <v>4580</v>
      </c>
    </row>
    <row r="33" spans="1:9" x14ac:dyDescent="0.3">
      <c r="A33" s="112">
        <v>270</v>
      </c>
      <c r="B33" s="37" t="str">
        <f t="shared" si="0"/>
        <v>Кожух L1250 Оц-0.5 D270</v>
      </c>
      <c r="C33" s="120">
        <v>1208</v>
      </c>
      <c r="D33" s="37" t="str">
        <f t="shared" si="1"/>
        <v>Кожух L1250 Оц-0.7 D270</v>
      </c>
      <c r="E33" s="120">
        <v>1752</v>
      </c>
      <c r="F33" s="37" t="str">
        <f t="shared" si="2"/>
        <v>Кожух L1200 AL-0.8 D270</v>
      </c>
      <c r="G33" s="120">
        <v>2628</v>
      </c>
      <c r="H33" s="37" t="str">
        <f t="shared" si="3"/>
        <v>Кожух L1000 304-0.5 D270</v>
      </c>
      <c r="I33" s="120">
        <v>4746</v>
      </c>
    </row>
    <row r="34" spans="1:9" x14ac:dyDescent="0.3">
      <c r="A34" s="53">
        <v>280</v>
      </c>
      <c r="B34" s="36" t="str">
        <f t="shared" si="0"/>
        <v>Кожух L1250 Оц-0.5 D280</v>
      </c>
      <c r="C34" s="121">
        <v>1246</v>
      </c>
      <c r="D34" s="36" t="str">
        <f t="shared" si="1"/>
        <v>Кожух L1250 Оц-0.7 D280</v>
      </c>
      <c r="E34" s="121">
        <v>1808</v>
      </c>
      <c r="F34" s="36" t="str">
        <f t="shared" si="2"/>
        <v>Кожух L1200 AL-0.8 D280</v>
      </c>
      <c r="G34" s="121">
        <v>2718</v>
      </c>
      <c r="H34" s="36" t="str">
        <f t="shared" si="3"/>
        <v>Кожух L1000 304-0.5 D280</v>
      </c>
      <c r="I34" s="121">
        <v>4917</v>
      </c>
    </row>
    <row r="35" spans="1:9" x14ac:dyDescent="0.3">
      <c r="A35" s="112">
        <v>290</v>
      </c>
      <c r="B35" s="37" t="str">
        <f t="shared" si="0"/>
        <v>Кожух L1250 Оц-0.5 D290</v>
      </c>
      <c r="C35" s="120">
        <v>1286</v>
      </c>
      <c r="D35" s="37" t="str">
        <f t="shared" si="1"/>
        <v>Кожух L1250 Оц-0.7 D290</v>
      </c>
      <c r="E35" s="120">
        <v>1866</v>
      </c>
      <c r="F35" s="37" t="str">
        <f t="shared" si="2"/>
        <v>Кожух L1200 AL-0.8 D290</v>
      </c>
      <c r="G35" s="120">
        <v>2804</v>
      </c>
      <c r="H35" s="37" t="str">
        <f t="shared" si="3"/>
        <v>Кожух L1000 304-0.5 D290</v>
      </c>
      <c r="I35" s="120">
        <v>5083</v>
      </c>
    </row>
    <row r="36" spans="1:9" x14ac:dyDescent="0.3">
      <c r="A36" s="53">
        <v>300</v>
      </c>
      <c r="B36" s="36" t="str">
        <f t="shared" si="0"/>
        <v>Кожух L1250 Оц-0.5 D300</v>
      </c>
      <c r="C36" s="121">
        <v>1328</v>
      </c>
      <c r="D36" s="36" t="str">
        <f t="shared" si="1"/>
        <v>Кожух L1250 Оц-0.7 D300</v>
      </c>
      <c r="E36" s="121">
        <v>1924</v>
      </c>
      <c r="F36" s="36" t="str">
        <f t="shared" si="2"/>
        <v>Кожух L1200 AL-0.8 D300</v>
      </c>
      <c r="G36" s="121">
        <v>2894</v>
      </c>
      <c r="H36" s="36" t="str">
        <f t="shared" si="3"/>
        <v>Кожух L1000 304-0.5 D300</v>
      </c>
      <c r="I36" s="121">
        <v>5250</v>
      </c>
    </row>
    <row r="37" spans="1:9" x14ac:dyDescent="0.3">
      <c r="A37" s="112">
        <v>310</v>
      </c>
      <c r="B37" s="37" t="str">
        <f t="shared" si="0"/>
        <v>Кожух L1250 Оц-0.5 D310</v>
      </c>
      <c r="C37" s="120">
        <v>1366</v>
      </c>
      <c r="D37" s="37" t="str">
        <f t="shared" si="1"/>
        <v>Кожух L1250 Оц-0.7 D310</v>
      </c>
      <c r="E37" s="120">
        <v>1982</v>
      </c>
      <c r="F37" s="37" t="str">
        <f t="shared" si="2"/>
        <v>Кожух L1200 AL-0.8 D310</v>
      </c>
      <c r="G37" s="120">
        <v>2982</v>
      </c>
      <c r="H37" s="37" t="str">
        <f t="shared" si="3"/>
        <v>Кожух L1000 304-0.5 D310</v>
      </c>
      <c r="I37" s="120">
        <v>5417</v>
      </c>
    </row>
    <row r="38" spans="1:9" x14ac:dyDescent="0.3">
      <c r="A38" s="53">
        <v>320</v>
      </c>
      <c r="B38" s="36" t="str">
        <f t="shared" si="0"/>
        <v>Кожух L1250 Оц-0.5 D320</v>
      </c>
      <c r="C38" s="121">
        <v>1406</v>
      </c>
      <c r="D38" s="36" t="str">
        <f t="shared" si="1"/>
        <v>Кожух L1250 Оц-0.7 D320</v>
      </c>
      <c r="E38" s="121">
        <v>2040</v>
      </c>
      <c r="F38" s="36" t="str">
        <f t="shared" si="2"/>
        <v>Кожух L1200 AL-0.8 D320</v>
      </c>
      <c r="G38" s="121">
        <v>3073</v>
      </c>
      <c r="H38" s="36" t="str">
        <f t="shared" si="3"/>
        <v>Кожух L1000 304-0.5 D320</v>
      </c>
      <c r="I38" s="121">
        <v>5585</v>
      </c>
    </row>
    <row r="39" spans="1:9" x14ac:dyDescent="0.3">
      <c r="A39" s="112">
        <v>330</v>
      </c>
      <c r="B39" s="37" t="str">
        <f t="shared" si="0"/>
        <v>Кожух L1250 Оц-0.5 D330</v>
      </c>
      <c r="C39" s="120">
        <v>1445</v>
      </c>
      <c r="D39" s="37" t="str">
        <f t="shared" si="1"/>
        <v>Кожух L1250 Оц-0.7 D330</v>
      </c>
      <c r="E39" s="120">
        <v>2097</v>
      </c>
      <c r="F39" s="37" t="str">
        <f t="shared" si="2"/>
        <v>Кожух L1200 AL-0.8 D330</v>
      </c>
      <c r="G39" s="120">
        <v>3161</v>
      </c>
      <c r="H39" s="37" t="str">
        <f t="shared" si="3"/>
        <v>Кожух L1000 304-0.5 D330</v>
      </c>
      <c r="I39" s="120">
        <v>5752</v>
      </c>
    </row>
    <row r="40" spans="1:9" x14ac:dyDescent="0.3">
      <c r="A40" s="53">
        <v>340</v>
      </c>
      <c r="B40" s="36" t="str">
        <f t="shared" si="0"/>
        <v>Кожух L1250 Оц-0.5 D340</v>
      </c>
      <c r="C40" s="121">
        <v>1485</v>
      </c>
      <c r="D40" s="36" t="str">
        <f t="shared" si="1"/>
        <v>Кожух L1250 Оц-0.7 D340</v>
      </c>
      <c r="E40" s="121">
        <v>2155</v>
      </c>
      <c r="F40" s="36" t="str">
        <f t="shared" si="2"/>
        <v>Кожух L1200 AL-0.8 D340</v>
      </c>
      <c r="G40" s="121">
        <v>3251</v>
      </c>
      <c r="H40" s="36" t="str">
        <f t="shared" si="3"/>
        <v>Кожух L1000 304-0.5 D340</v>
      </c>
      <c r="I40" s="121">
        <v>5918</v>
      </c>
    </row>
    <row r="41" spans="1:9" x14ac:dyDescent="0.3">
      <c r="A41" s="112">
        <v>350</v>
      </c>
      <c r="B41" s="37" t="str">
        <f t="shared" si="0"/>
        <v>Кожух L1250 Оц-0.5 D350</v>
      </c>
      <c r="C41" s="120">
        <v>1524</v>
      </c>
      <c r="D41" s="37" t="str">
        <f t="shared" si="1"/>
        <v>Кожух L1250 Оц-0.7 D350</v>
      </c>
      <c r="E41" s="120">
        <v>2211</v>
      </c>
      <c r="F41" s="37" t="str">
        <f t="shared" si="2"/>
        <v>Кожух L1200 AL-0.8 D350</v>
      </c>
      <c r="G41" s="120">
        <v>3339</v>
      </c>
      <c r="H41" s="37" t="str">
        <f t="shared" si="3"/>
        <v>Кожух L1000 304-0.5 D350</v>
      </c>
      <c r="I41" s="120">
        <v>6084</v>
      </c>
    </row>
    <row r="42" spans="1:9" x14ac:dyDescent="0.3">
      <c r="A42" s="53">
        <v>360</v>
      </c>
      <c r="B42" s="36" t="str">
        <f t="shared" si="0"/>
        <v>Кожух L1250 Оц-0.5 D360</v>
      </c>
      <c r="C42" s="121">
        <v>1564</v>
      </c>
      <c r="D42" s="36" t="str">
        <f t="shared" si="1"/>
        <v>Кожух L1250 Оц-0.7 D360</v>
      </c>
      <c r="E42" s="121">
        <v>2268</v>
      </c>
      <c r="F42" s="36" t="str">
        <f t="shared" si="2"/>
        <v>Кожух L1200 AL-0.8 D360</v>
      </c>
      <c r="G42" s="121">
        <v>3428</v>
      </c>
      <c r="H42" s="36" t="str">
        <f t="shared" si="3"/>
        <v>Кожух L1000 304-0.5 D360</v>
      </c>
      <c r="I42" s="121">
        <v>6249</v>
      </c>
    </row>
    <row r="43" spans="1:9" x14ac:dyDescent="0.3">
      <c r="A43" s="112">
        <v>370</v>
      </c>
      <c r="B43" s="37" t="str">
        <f t="shared" si="0"/>
        <v>Кожух L1250 Оц-0.5 D370</v>
      </c>
      <c r="C43" s="120">
        <v>1605</v>
      </c>
      <c r="D43" s="37" t="str">
        <f t="shared" si="1"/>
        <v>Кожух L1250 Оц-0.7 D370</v>
      </c>
      <c r="E43" s="120">
        <v>2326</v>
      </c>
      <c r="F43" s="37" t="str">
        <f t="shared" si="2"/>
        <v>Кожух L1200 AL-0.8 D370</v>
      </c>
      <c r="G43" s="120">
        <v>3516</v>
      </c>
      <c r="H43" s="37" t="str">
        <f t="shared" si="3"/>
        <v>Кожух L1000 304-0.5 D370</v>
      </c>
      <c r="I43" s="120">
        <v>6417</v>
      </c>
    </row>
    <row r="44" spans="1:9" x14ac:dyDescent="0.3">
      <c r="A44" s="53">
        <v>380</v>
      </c>
      <c r="B44" s="36" t="str">
        <f t="shared" si="0"/>
        <v>Кожух L1250 Оц-0.5 D380</v>
      </c>
      <c r="C44" s="121">
        <v>1644</v>
      </c>
      <c r="D44" s="36" t="str">
        <f t="shared" si="1"/>
        <v>Кожух L1250 Оц-0.7 D380</v>
      </c>
      <c r="E44" s="121">
        <v>2385</v>
      </c>
      <c r="F44" s="36" t="str">
        <f t="shared" si="2"/>
        <v>Кожух L1200 AL-0.8 D380</v>
      </c>
      <c r="G44" s="121">
        <v>3606</v>
      </c>
      <c r="H44" s="36" t="str">
        <f t="shared" si="3"/>
        <v>Кожух L1000 304-0.5 D380</v>
      </c>
      <c r="I44" s="121">
        <v>6581</v>
      </c>
    </row>
    <row r="45" spans="1:9" x14ac:dyDescent="0.3">
      <c r="A45" s="112">
        <v>390</v>
      </c>
      <c r="B45" s="37" t="str">
        <f t="shared" si="0"/>
        <v>Кожух L1250 Оц-0.5 D390</v>
      </c>
      <c r="C45" s="120">
        <v>1684</v>
      </c>
      <c r="D45" s="37" t="str">
        <f t="shared" si="1"/>
        <v>Кожух L1250 Оц-0.7 D390</v>
      </c>
      <c r="E45" s="120">
        <v>2443</v>
      </c>
      <c r="F45" s="37" t="str">
        <f t="shared" si="2"/>
        <v>Кожух L1200 AL-0.8 D390</v>
      </c>
      <c r="G45" s="120">
        <v>3694</v>
      </c>
      <c r="H45" s="37" t="str">
        <f t="shared" si="3"/>
        <v>Кожух L1000 304-0.5 D390</v>
      </c>
      <c r="I45" s="120">
        <v>6747</v>
      </c>
    </row>
    <row r="46" spans="1:9" x14ac:dyDescent="0.3">
      <c r="A46" s="53">
        <v>400</v>
      </c>
      <c r="B46" s="36" t="str">
        <f t="shared" si="0"/>
        <v>Кожух L1250 Оц-0.5 D400</v>
      </c>
      <c r="C46" s="121">
        <v>1723</v>
      </c>
      <c r="D46" s="36" t="str">
        <f t="shared" si="1"/>
        <v>Кожух L1250 Оц-0.7 D400</v>
      </c>
      <c r="E46" s="121">
        <v>2501</v>
      </c>
      <c r="F46" s="36" t="str">
        <f t="shared" si="2"/>
        <v>Кожух L1200 AL-0.8 D400</v>
      </c>
      <c r="G46" s="121">
        <v>3785</v>
      </c>
      <c r="H46" s="36" t="str">
        <f t="shared" si="3"/>
        <v>Кожух L1000 304-0.5 D400</v>
      </c>
      <c r="I46" s="121">
        <v>6912</v>
      </c>
    </row>
    <row r="47" spans="1:9" x14ac:dyDescent="0.3">
      <c r="A47" s="112">
        <v>410</v>
      </c>
      <c r="B47" s="37" t="str">
        <f t="shared" si="0"/>
        <v>Кожух L1250 Оц-0.5 D410</v>
      </c>
      <c r="C47" s="120">
        <v>1763</v>
      </c>
      <c r="D47" s="37" t="str">
        <f t="shared" si="1"/>
        <v>Кожух L1250 Оц-0.7 D410</v>
      </c>
      <c r="E47" s="120">
        <v>2558</v>
      </c>
      <c r="F47" s="37" t="str">
        <f t="shared" si="2"/>
        <v>Кожух L1200 AL-0.8 D410</v>
      </c>
      <c r="G47" s="120">
        <v>3873</v>
      </c>
      <c r="H47" s="37" t="str">
        <f t="shared" si="3"/>
        <v>Кожух L1000 304-0.5 D410</v>
      </c>
      <c r="I47" s="120">
        <v>7078</v>
      </c>
    </row>
    <row r="48" spans="1:9" x14ac:dyDescent="0.3">
      <c r="A48" s="53">
        <v>420</v>
      </c>
      <c r="B48" s="36" t="str">
        <f t="shared" si="0"/>
        <v>Кожух L1250 Оц-0.5 D420</v>
      </c>
      <c r="C48" s="121">
        <v>1801</v>
      </c>
      <c r="D48" s="36" t="str">
        <f t="shared" si="1"/>
        <v>Кожух L1250 Оц-0.7 D420</v>
      </c>
      <c r="E48" s="121">
        <v>2614</v>
      </c>
      <c r="F48" s="36" t="str">
        <f t="shared" si="2"/>
        <v>Кожух L1200 AL-0.8 D420</v>
      </c>
      <c r="G48" s="121">
        <v>3963</v>
      </c>
      <c r="H48" s="36" t="str">
        <f t="shared" si="3"/>
        <v>Кожух L1000 304-0.5 D420</v>
      </c>
      <c r="I48" s="121">
        <v>7243</v>
      </c>
    </row>
    <row r="49" spans="1:9" x14ac:dyDescent="0.3">
      <c r="A49" s="112">
        <v>430</v>
      </c>
      <c r="B49" s="37" t="str">
        <f t="shared" si="0"/>
        <v>Кожух L1250 Оц-0.5 D430</v>
      </c>
      <c r="C49" s="120">
        <v>1843</v>
      </c>
      <c r="D49" s="37" t="str">
        <f t="shared" si="1"/>
        <v>Кожух L1250 Оц-0.7 D430</v>
      </c>
      <c r="E49" s="120">
        <v>2672</v>
      </c>
      <c r="F49" s="37" t="str">
        <f t="shared" si="2"/>
        <v>Кожух L1200 AL-0.8 D430</v>
      </c>
      <c r="G49" s="120">
        <v>4049</v>
      </c>
      <c r="H49" s="37" t="str">
        <f t="shared" si="3"/>
        <v>Кожух L1000 304-0.5 D430</v>
      </c>
      <c r="I49" s="120">
        <v>7407</v>
      </c>
    </row>
    <row r="50" spans="1:9" x14ac:dyDescent="0.3">
      <c r="A50" s="53">
        <v>440</v>
      </c>
      <c r="B50" s="36" t="str">
        <f t="shared" si="0"/>
        <v>Кожух L1250 Оц-0.5 D440</v>
      </c>
      <c r="C50" s="121">
        <v>1883</v>
      </c>
      <c r="D50" s="36" t="str">
        <f t="shared" si="1"/>
        <v>Кожух L1250 Оц-0.7 D440</v>
      </c>
      <c r="E50" s="121">
        <v>2729</v>
      </c>
      <c r="F50" s="36" t="str">
        <f t="shared" si="2"/>
        <v>Кожух L1200 AL-0.8 D440</v>
      </c>
      <c r="G50" s="121">
        <v>4140</v>
      </c>
      <c r="H50" s="36" t="str">
        <f t="shared" si="3"/>
        <v>Кожух L1000 304-0.5 D440</v>
      </c>
      <c r="I50" s="121">
        <v>7572</v>
      </c>
    </row>
    <row r="51" spans="1:9" x14ac:dyDescent="0.3">
      <c r="A51" s="112">
        <v>450</v>
      </c>
      <c r="B51" s="37" t="str">
        <f t="shared" si="0"/>
        <v>Кожух L1250 Оц-0.5 D450</v>
      </c>
      <c r="C51" s="120">
        <v>1921</v>
      </c>
      <c r="D51" s="37" t="str">
        <f t="shared" si="1"/>
        <v>Кожух L1250 Оц-0.7 D450</v>
      </c>
      <c r="E51" s="120">
        <v>2787</v>
      </c>
      <c r="F51" s="37" t="str">
        <f t="shared" si="2"/>
        <v>Кожух L1200 AL-0.8 D450</v>
      </c>
      <c r="G51" s="120">
        <v>4228</v>
      </c>
      <c r="H51" s="37" t="str">
        <f t="shared" si="3"/>
        <v>Кожух L1000 304-0.5 D450</v>
      </c>
      <c r="I51" s="120">
        <v>7734</v>
      </c>
    </row>
    <row r="52" spans="1:9" x14ac:dyDescent="0.3">
      <c r="A52" s="53">
        <v>460</v>
      </c>
      <c r="B52" s="36" t="str">
        <f t="shared" si="0"/>
        <v>Кожух L1250 Оц-0.5 D460</v>
      </c>
      <c r="C52" s="121">
        <v>1962</v>
      </c>
      <c r="D52" s="36" t="str">
        <f t="shared" si="1"/>
        <v>Кожух L1250 Оц-0.7 D460</v>
      </c>
      <c r="E52" s="121">
        <v>2845</v>
      </c>
      <c r="F52" s="36" t="str">
        <f t="shared" si="2"/>
        <v>Кожух L1200 AL-0.8 D460</v>
      </c>
      <c r="G52" s="121">
        <v>4318</v>
      </c>
      <c r="H52" s="36" t="str">
        <f t="shared" si="3"/>
        <v>Кожух L1000 304-0.5 D460</v>
      </c>
      <c r="I52" s="121">
        <v>7901</v>
      </c>
    </row>
    <row r="53" spans="1:9" x14ac:dyDescent="0.3">
      <c r="A53" s="112">
        <v>470</v>
      </c>
      <c r="B53" s="37" t="str">
        <f t="shared" si="0"/>
        <v>Кожух L1250 Оц-0.5 D470</v>
      </c>
      <c r="C53" s="120">
        <v>2000</v>
      </c>
      <c r="D53" s="37" t="str">
        <f t="shared" si="1"/>
        <v>Кожух L1250 Оц-0.7 D470</v>
      </c>
      <c r="E53" s="120">
        <v>2904</v>
      </c>
      <c r="F53" s="37" t="str">
        <f t="shared" si="2"/>
        <v>Кожух L1200 AL-0.8 D470</v>
      </c>
      <c r="G53" s="120">
        <v>4406</v>
      </c>
      <c r="H53" s="37" t="str">
        <f t="shared" si="3"/>
        <v>Кожух L1000 304-0.5 D470</v>
      </c>
      <c r="I53" s="120">
        <v>8063</v>
      </c>
    </row>
    <row r="54" spans="1:9" x14ac:dyDescent="0.3">
      <c r="A54" s="53">
        <v>480</v>
      </c>
      <c r="B54" s="36" t="str">
        <f t="shared" si="0"/>
        <v>Кожух L1250 Оц-0.5 D480</v>
      </c>
      <c r="C54" s="121">
        <v>2041</v>
      </c>
      <c r="D54" s="36" t="str">
        <f t="shared" si="1"/>
        <v>Кожух L1250 Оц-0.7 D480</v>
      </c>
      <c r="E54" s="121">
        <v>2961</v>
      </c>
      <c r="F54" s="36" t="str">
        <f t="shared" si="2"/>
        <v>Кожух L1200 AL-0.8 D480</v>
      </c>
      <c r="G54" s="121">
        <v>4497</v>
      </c>
      <c r="H54" s="36" t="str">
        <f t="shared" si="3"/>
        <v>Кожух L1000 304-0.5 D480</v>
      </c>
      <c r="I54" s="121">
        <v>8227</v>
      </c>
    </row>
    <row r="55" spans="1:9" x14ac:dyDescent="0.3">
      <c r="A55" s="112">
        <v>490</v>
      </c>
      <c r="B55" s="37" t="str">
        <f t="shared" si="0"/>
        <v>Кожух L1250 Оц-0.5 D490</v>
      </c>
      <c r="C55" s="120">
        <v>2080</v>
      </c>
      <c r="D55" s="37" t="str">
        <f t="shared" si="1"/>
        <v>Кожух L1250 Оц-0.7 D490</v>
      </c>
      <c r="E55" s="120">
        <v>3017</v>
      </c>
      <c r="F55" s="37" t="str">
        <f t="shared" si="2"/>
        <v>Кожух L1200 AL-0.8 D490</v>
      </c>
      <c r="G55" s="120">
        <v>4583</v>
      </c>
      <c r="H55" s="37" t="str">
        <f t="shared" si="3"/>
        <v>Кожух L1000 304-0.5 D490</v>
      </c>
      <c r="I55" s="120">
        <v>8390</v>
      </c>
    </row>
    <row r="56" spans="1:9" x14ac:dyDescent="0.3">
      <c r="A56" s="53">
        <v>500</v>
      </c>
      <c r="B56" s="36" t="str">
        <f t="shared" si="0"/>
        <v>Кожух L1250 Оц-0.5 D500</v>
      </c>
      <c r="C56" s="121">
        <v>2120</v>
      </c>
      <c r="D56" s="36" t="str">
        <f t="shared" si="1"/>
        <v>Кожух L1250 Оц-0.7 D500</v>
      </c>
      <c r="E56" s="121">
        <v>3075</v>
      </c>
      <c r="F56" s="36" t="str">
        <f t="shared" si="2"/>
        <v>Кожух L1200 AL-0.8 D500</v>
      </c>
      <c r="G56" s="121">
        <v>4673</v>
      </c>
      <c r="H56" s="36" t="str">
        <f t="shared" si="3"/>
        <v>Кожух L1000 304-0.5 D500</v>
      </c>
      <c r="I56" s="121">
        <v>8555</v>
      </c>
    </row>
    <row r="57" spans="1:9" x14ac:dyDescent="0.3">
      <c r="A57" s="112">
        <v>510</v>
      </c>
      <c r="B57" s="37" t="str">
        <f t="shared" si="0"/>
        <v>Кожух L1250 Оц-0.5 D510</v>
      </c>
      <c r="C57" s="120">
        <v>2159</v>
      </c>
      <c r="D57" s="37" t="str">
        <f t="shared" si="1"/>
        <v>Кожух L1250 Оц-0.7 D510</v>
      </c>
      <c r="E57" s="120">
        <v>3133</v>
      </c>
      <c r="F57" s="37" t="str">
        <f t="shared" si="2"/>
        <v>Кожух L1200 AL-0.8 D510</v>
      </c>
      <c r="G57" s="120">
        <v>4761</v>
      </c>
      <c r="H57" s="37" t="str">
        <f t="shared" si="3"/>
        <v>Кожух L1000 304-0.5 D510</v>
      </c>
      <c r="I57" s="120">
        <v>8718</v>
      </c>
    </row>
    <row r="58" spans="1:9" x14ac:dyDescent="0.3">
      <c r="A58" s="53">
        <v>520</v>
      </c>
      <c r="B58" s="36" t="str">
        <f t="shared" si="0"/>
        <v>Кожух L1250 Оц-0.5 D520</v>
      </c>
      <c r="C58" s="121">
        <v>2199</v>
      </c>
      <c r="D58" s="36" t="str">
        <f t="shared" si="1"/>
        <v>Кожух L1250 Оц-0.7 D520</v>
      </c>
      <c r="E58" s="121">
        <v>3190</v>
      </c>
      <c r="F58" s="36" t="str">
        <f t="shared" si="2"/>
        <v>Кожух L1200 AL-0.8 D520</v>
      </c>
      <c r="G58" s="121">
        <v>4851</v>
      </c>
      <c r="H58" s="36" t="str">
        <f t="shared" si="3"/>
        <v>Кожух L1000 304-0.5 D520</v>
      </c>
      <c r="I58" s="121">
        <v>8880</v>
      </c>
    </row>
    <row r="59" spans="1:9" x14ac:dyDescent="0.3">
      <c r="A59" s="112">
        <v>530</v>
      </c>
      <c r="B59" s="37" t="str">
        <f t="shared" si="0"/>
        <v>Кожух L1250 Оц-0.5 D530</v>
      </c>
      <c r="C59" s="120">
        <v>2240</v>
      </c>
      <c r="D59" s="37" t="str">
        <f t="shared" si="1"/>
        <v>Кожух L1250 Оц-0.7 D530</v>
      </c>
      <c r="E59" s="120">
        <v>3248</v>
      </c>
      <c r="F59" s="37" t="str">
        <f t="shared" si="2"/>
        <v>Кожух L1200 AL-0.8 D530</v>
      </c>
      <c r="G59" s="120">
        <v>4940</v>
      </c>
      <c r="H59" s="37" t="str">
        <f t="shared" si="3"/>
        <v>Кожух L1000 304-0.5 D530</v>
      </c>
      <c r="I59" s="120">
        <v>9043</v>
      </c>
    </row>
    <row r="60" spans="1:9" x14ac:dyDescent="0.3">
      <c r="A60" s="53">
        <v>540</v>
      </c>
      <c r="B60" s="36" t="str">
        <f t="shared" si="0"/>
        <v>Кожух L1250 Оц-0.5 D540</v>
      </c>
      <c r="C60" s="121">
        <v>2279</v>
      </c>
      <c r="D60" s="36" t="str">
        <f t="shared" si="1"/>
        <v>Кожух L1250 Оц-0.7 D540</v>
      </c>
      <c r="E60" s="121">
        <v>3306</v>
      </c>
      <c r="F60" s="36" t="str">
        <f t="shared" si="2"/>
        <v>Кожух L1200 AL-0.8 D540</v>
      </c>
      <c r="G60" s="121">
        <v>5030</v>
      </c>
      <c r="H60" s="36" t="str">
        <f t="shared" si="3"/>
        <v>Кожух L1000 304-0.5 D540</v>
      </c>
      <c r="I60" s="121">
        <v>9203</v>
      </c>
    </row>
    <row r="61" spans="1:9" x14ac:dyDescent="0.3">
      <c r="A61" s="112">
        <v>550</v>
      </c>
      <c r="B61" s="37" t="str">
        <f t="shared" si="0"/>
        <v>Кожух L1250 Оц-0.5 D550</v>
      </c>
      <c r="C61" s="120">
        <v>2319</v>
      </c>
      <c r="D61" s="37" t="str">
        <f t="shared" si="1"/>
        <v>Кожух L1250 Оц-0.7 D550</v>
      </c>
      <c r="E61" s="120">
        <v>3364</v>
      </c>
      <c r="F61" s="37" t="str">
        <f t="shared" si="2"/>
        <v>Кожух L1200 AL-0.8 D550</v>
      </c>
      <c r="G61" s="120">
        <v>5118</v>
      </c>
      <c r="H61" s="37" t="str">
        <f t="shared" si="3"/>
        <v>Кожух L1000 304-0.5 D550</v>
      </c>
      <c r="I61" s="120">
        <v>9368</v>
      </c>
    </row>
    <row r="62" spans="1:9" x14ac:dyDescent="0.3">
      <c r="A62" s="53">
        <v>560</v>
      </c>
      <c r="B62" s="36" t="str">
        <f t="shared" si="0"/>
        <v>Кожух L1250 Оц-0.5 D560</v>
      </c>
      <c r="C62" s="121">
        <v>2358</v>
      </c>
      <c r="D62" s="36" t="str">
        <f t="shared" si="1"/>
        <v>Кожух L1250 Оц-0.7 D560</v>
      </c>
      <c r="E62" s="121">
        <v>3420</v>
      </c>
      <c r="F62" s="36" t="str">
        <f t="shared" si="2"/>
        <v>Кожух L1200 AL-0.8 D560</v>
      </c>
      <c r="G62" s="121">
        <v>5206</v>
      </c>
      <c r="H62" s="36" t="str">
        <f t="shared" si="3"/>
        <v>Кожух L1000 304-0.5 D560</v>
      </c>
      <c r="I62" s="121">
        <v>9529</v>
      </c>
    </row>
    <row r="63" spans="1:9" x14ac:dyDescent="0.3">
      <c r="A63" s="112">
        <v>570</v>
      </c>
      <c r="B63" s="37" t="str">
        <f t="shared" si="0"/>
        <v>Кожух L1250 Оц-0.5 D570</v>
      </c>
      <c r="C63" s="120">
        <v>2398</v>
      </c>
      <c r="D63" s="37" t="str">
        <f t="shared" si="1"/>
        <v>Кожух L1250 Оц-0.7 D570</v>
      </c>
      <c r="E63" s="120">
        <v>3478</v>
      </c>
      <c r="F63" s="37" t="str">
        <f t="shared" si="2"/>
        <v>Кожух L1200 AL-0.8 D570</v>
      </c>
      <c r="G63" s="120">
        <v>5295</v>
      </c>
      <c r="H63" s="37" t="str">
        <f t="shared" si="3"/>
        <v>Кожух L1000 304-0.5 D570</v>
      </c>
      <c r="I63" s="120">
        <v>9690</v>
      </c>
    </row>
    <row r="64" spans="1:9" x14ac:dyDescent="0.3">
      <c r="A64" s="53">
        <v>580</v>
      </c>
      <c r="B64" s="36" t="str">
        <f t="shared" si="0"/>
        <v>Кожух L1250 Оц-0.5 D580</v>
      </c>
      <c r="C64" s="121">
        <v>2436</v>
      </c>
      <c r="D64" s="36" t="str">
        <f t="shared" si="1"/>
        <v>Кожух L1250 Оц-0.7 D580</v>
      </c>
      <c r="E64" s="121">
        <v>3536</v>
      </c>
      <c r="F64" s="36" t="str">
        <f t="shared" si="2"/>
        <v>Кожух L1200 AL-0.8 D580</v>
      </c>
      <c r="G64" s="121">
        <v>5385</v>
      </c>
      <c r="H64" s="36" t="str">
        <f t="shared" si="3"/>
        <v>Кожух L1000 304-0.5 D580</v>
      </c>
      <c r="I64" s="121">
        <v>9852</v>
      </c>
    </row>
    <row r="65" spans="1:9" x14ac:dyDescent="0.3">
      <c r="A65" s="112">
        <v>590</v>
      </c>
      <c r="B65" s="37" t="str">
        <f t="shared" si="0"/>
        <v>Кожух L1250 Оц-0.5 D590</v>
      </c>
      <c r="C65" s="120">
        <v>2478</v>
      </c>
      <c r="D65" s="37" t="str">
        <f t="shared" si="1"/>
        <v>Кожух L1250 Оц-0.7 D590</v>
      </c>
      <c r="E65" s="120">
        <v>3594</v>
      </c>
      <c r="F65" s="37" t="str">
        <f t="shared" si="2"/>
        <v>Кожух L1200 AL-0.8 D590</v>
      </c>
      <c r="G65" s="120">
        <v>5473</v>
      </c>
      <c r="H65" s="37" t="str">
        <f t="shared" si="3"/>
        <v>Кожух L1000 304-0.5 D590</v>
      </c>
      <c r="I65" s="120">
        <v>10014</v>
      </c>
    </row>
    <row r="66" spans="1:9" x14ac:dyDescent="0.3">
      <c r="A66" s="53">
        <v>600</v>
      </c>
      <c r="B66" s="36" t="str">
        <f t="shared" si="0"/>
        <v>Кожух L1250 Оц-0.5 D600</v>
      </c>
      <c r="C66" s="121">
        <v>2518</v>
      </c>
      <c r="D66" s="36" t="str">
        <f t="shared" si="1"/>
        <v>Кожух L1250 Оц-0.7 D600</v>
      </c>
      <c r="E66" s="121">
        <v>3651</v>
      </c>
      <c r="F66" s="36" t="str">
        <f t="shared" si="2"/>
        <v>Кожух L1200 AL-0.8 D600</v>
      </c>
      <c r="G66" s="121">
        <v>5563</v>
      </c>
      <c r="H66" s="36" t="str">
        <f t="shared" si="3"/>
        <v>Кожух L1000 304-0.5 D600</v>
      </c>
      <c r="I66" s="121">
        <v>10175</v>
      </c>
    </row>
    <row r="67" spans="1:9" x14ac:dyDescent="0.3">
      <c r="A67" s="112">
        <v>610</v>
      </c>
      <c r="B67" s="37" t="str">
        <f t="shared" si="0"/>
        <v>Кожух L1250 Оц-0.5 D610</v>
      </c>
      <c r="C67" s="120">
        <v>2556</v>
      </c>
      <c r="D67" s="37" t="str">
        <f t="shared" si="1"/>
        <v>Кожух L1250 Оц-0.7 D610</v>
      </c>
      <c r="E67" s="120">
        <v>3709</v>
      </c>
      <c r="F67" s="37" t="str">
        <f t="shared" si="2"/>
        <v>Кожух L1200 AL-0.8 D610</v>
      </c>
      <c r="G67" s="120">
        <v>5652</v>
      </c>
      <c r="H67" s="37" t="str">
        <f t="shared" si="3"/>
        <v>Кожух L1000 304-0.5 D610</v>
      </c>
      <c r="I67" s="120">
        <v>10336</v>
      </c>
    </row>
    <row r="68" spans="1:9" x14ac:dyDescent="0.3">
      <c r="A68" s="53">
        <v>620</v>
      </c>
      <c r="B68" s="36" t="str">
        <f t="shared" si="0"/>
        <v>Кожух L1250 Оц-0.5 D620</v>
      </c>
      <c r="C68" s="121">
        <v>2597</v>
      </c>
      <c r="D68" s="36" t="str">
        <f t="shared" si="1"/>
        <v>Кожух L1250 Оц-0.7 D620</v>
      </c>
      <c r="E68" s="121">
        <v>3767</v>
      </c>
      <c r="F68" s="36" t="str">
        <f t="shared" si="2"/>
        <v>Кожух L1200 AL-0.8 D620</v>
      </c>
      <c r="G68" s="121">
        <v>5742</v>
      </c>
      <c r="H68" s="36" t="str">
        <f t="shared" si="3"/>
        <v>Кожух L1000 304-0.5 D620</v>
      </c>
      <c r="I68" s="121">
        <v>10497</v>
      </c>
    </row>
    <row r="69" spans="1:9" x14ac:dyDescent="0.3">
      <c r="A69" s="112">
        <v>630</v>
      </c>
      <c r="B69" s="37" t="str">
        <f t="shared" si="0"/>
        <v>Кожух L1250 Оц-0.5 D630</v>
      </c>
      <c r="C69" s="120">
        <v>2635</v>
      </c>
      <c r="D69" s="37" t="str">
        <f t="shared" si="1"/>
        <v>Кожух L1250 Оц-0.7 D630</v>
      </c>
      <c r="E69" s="120">
        <v>3822</v>
      </c>
      <c r="F69" s="37" t="str">
        <f t="shared" si="2"/>
        <v>Кожух L1200 AL-0.8 D630</v>
      </c>
      <c r="G69" s="120">
        <v>5828</v>
      </c>
      <c r="H69" s="37" t="str">
        <f t="shared" si="3"/>
        <v>Кожух L1000 304-0.5 D630</v>
      </c>
      <c r="I69" s="120">
        <v>10656</v>
      </c>
    </row>
    <row r="70" spans="1:9" x14ac:dyDescent="0.3">
      <c r="A70" s="53">
        <v>640</v>
      </c>
      <c r="B70" s="36" t="str">
        <f t="shared" si="0"/>
        <v>Кожух L1250 Оц-0.5 D640</v>
      </c>
      <c r="C70" s="121">
        <v>2675</v>
      </c>
      <c r="D70" s="36" t="str">
        <f t="shared" si="1"/>
        <v>Кожух L1250 Оц-0.7 D640</v>
      </c>
      <c r="E70" s="121">
        <v>3881</v>
      </c>
      <c r="F70" s="36" t="str">
        <f t="shared" si="2"/>
        <v>Кожух L1200 AL-0.8 D640</v>
      </c>
      <c r="G70" s="121">
        <v>5918</v>
      </c>
      <c r="H70" s="36" t="str">
        <f t="shared" si="3"/>
        <v>Кожух L1000 304-0.5 D640</v>
      </c>
      <c r="I70" s="121">
        <v>10819</v>
      </c>
    </row>
    <row r="71" spans="1:9" x14ac:dyDescent="0.3">
      <c r="A71" s="112">
        <v>650</v>
      </c>
      <c r="B71" s="37" t="str">
        <f t="shared" si="0"/>
        <v>Кожух L1250 Оц-0.5 D650</v>
      </c>
      <c r="C71" s="120">
        <v>2714</v>
      </c>
      <c r="D71" s="37" t="str">
        <f t="shared" si="1"/>
        <v>Кожух L1250 Оц-0.7 D650</v>
      </c>
      <c r="E71" s="120">
        <v>3939</v>
      </c>
      <c r="F71" s="37" t="str">
        <f t="shared" si="2"/>
        <v>Кожух L1200 AL-0.8 D650</v>
      </c>
      <c r="G71" s="120">
        <v>6006</v>
      </c>
      <c r="H71" s="37" t="str">
        <f t="shared" si="3"/>
        <v>Кожух L1000 304-0.5 D650</v>
      </c>
      <c r="I71" s="120">
        <v>10977</v>
      </c>
    </row>
    <row r="72" spans="1:9" x14ac:dyDescent="0.3">
      <c r="A72" s="53">
        <v>660</v>
      </c>
      <c r="B72" s="36" t="str">
        <f t="shared" si="0"/>
        <v>Кожух L1250 Оц-0.5 D660</v>
      </c>
      <c r="C72" s="121">
        <v>2755</v>
      </c>
      <c r="D72" s="36" t="str">
        <f t="shared" si="1"/>
        <v>Кожух L1250 Оц-0.7 D660</v>
      </c>
      <c r="E72" s="121">
        <v>3997</v>
      </c>
      <c r="F72" s="36" t="str">
        <f t="shared" si="2"/>
        <v>Кожух L1200 AL-0.8 D660</v>
      </c>
      <c r="G72" s="121">
        <v>6097</v>
      </c>
      <c r="H72" s="36" t="str">
        <f t="shared" si="3"/>
        <v>Кожух L1000 304-0.5 D660</v>
      </c>
      <c r="I72" s="121">
        <v>11137</v>
      </c>
    </row>
    <row r="73" spans="1:9" x14ac:dyDescent="0.3">
      <c r="A73" s="112">
        <v>670</v>
      </c>
      <c r="B73" s="37" t="str">
        <f t="shared" si="0"/>
        <v>Кожух L1250 Оц-0.5 D670</v>
      </c>
      <c r="C73" s="120">
        <v>2794</v>
      </c>
      <c r="D73" s="37" t="str">
        <f t="shared" si="1"/>
        <v>Кожух L1250 Оц-0.7 D670</v>
      </c>
      <c r="E73" s="120">
        <v>4055</v>
      </c>
      <c r="F73" s="37" t="str">
        <f t="shared" si="2"/>
        <v>Кожух L1200 AL-0.8 D670</v>
      </c>
      <c r="G73" s="120">
        <v>6185</v>
      </c>
      <c r="H73" s="37" t="str">
        <f t="shared" si="3"/>
        <v>Кожух L1000 304-0.5 D670</v>
      </c>
      <c r="I73" s="120">
        <v>11297</v>
      </c>
    </row>
    <row r="74" spans="1:9" x14ac:dyDescent="0.3">
      <c r="A74" s="53">
        <v>680</v>
      </c>
      <c r="B74" s="36" t="str">
        <f t="shared" si="0"/>
        <v>Кожух L1250 Оц-0.5 D680</v>
      </c>
      <c r="C74" s="121">
        <v>2834</v>
      </c>
      <c r="D74" s="36" t="str">
        <f t="shared" si="1"/>
        <v>Кожух L1250 Оц-0.7 D680</v>
      </c>
      <c r="E74" s="121">
        <v>4112</v>
      </c>
      <c r="F74" s="36" t="str">
        <f t="shared" si="2"/>
        <v>Кожух L1200 AL-0.8 D680</v>
      </c>
      <c r="G74" s="121">
        <v>6275</v>
      </c>
      <c r="H74" s="36" t="str">
        <f t="shared" si="3"/>
        <v>Кожух L1000 304-0.5 D680</v>
      </c>
      <c r="I74" s="121">
        <v>11458</v>
      </c>
    </row>
    <row r="75" spans="1:9" x14ac:dyDescent="0.3">
      <c r="A75" s="112">
        <v>690</v>
      </c>
      <c r="B75" s="37" t="str">
        <f t="shared" si="0"/>
        <v>Кожух L1250 Оц-0.5 D690</v>
      </c>
      <c r="C75" s="120">
        <v>2874</v>
      </c>
      <c r="D75" s="37" t="str">
        <f t="shared" si="1"/>
        <v>Кожух L1250 Оц-0.7 D690</v>
      </c>
      <c r="E75" s="120">
        <v>4170</v>
      </c>
      <c r="F75" s="37" t="str">
        <f t="shared" si="2"/>
        <v>Кожух L1200 AL-0.8 D690</v>
      </c>
      <c r="G75" s="120">
        <v>6361</v>
      </c>
      <c r="H75" s="37" t="str">
        <f t="shared" si="3"/>
        <v>Кожух L1000 304-0.5 D690</v>
      </c>
      <c r="I75" s="120">
        <v>11617</v>
      </c>
    </row>
    <row r="76" spans="1:9" x14ac:dyDescent="0.3">
      <c r="A76" s="53">
        <v>700</v>
      </c>
      <c r="B76" s="36" t="str">
        <f t="shared" si="0"/>
        <v>Кожух L1250 Оц-0.5 D700</v>
      </c>
      <c r="C76" s="121">
        <v>2913</v>
      </c>
      <c r="D76" s="36" t="str">
        <f t="shared" si="1"/>
        <v>Кожух L1250 Оц-0.7 D700</v>
      </c>
      <c r="E76" s="121">
        <v>4226</v>
      </c>
      <c r="F76" s="36" t="str">
        <f t="shared" si="2"/>
        <v>Кожух L1200 AL-0.8 D700</v>
      </c>
      <c r="G76" s="121">
        <v>6452</v>
      </c>
      <c r="H76" s="36" t="str">
        <f t="shared" si="3"/>
        <v>Кожух L1000 304-0.5 D700</v>
      </c>
      <c r="I76" s="121">
        <v>11776</v>
      </c>
    </row>
    <row r="77" spans="1:9" x14ac:dyDescent="0.3">
      <c r="A77" s="112">
        <v>710</v>
      </c>
      <c r="B77" s="37" t="str">
        <f t="shared" si="0"/>
        <v>Кожух L1250 Оц-0.5 D710</v>
      </c>
      <c r="C77" s="120">
        <v>2954</v>
      </c>
      <c r="D77" s="37" t="str">
        <f t="shared" si="1"/>
        <v>Кожух L1250 Оц-0.7 D710</v>
      </c>
      <c r="E77" s="120">
        <v>4283</v>
      </c>
      <c r="F77" s="37" t="str">
        <f t="shared" si="2"/>
        <v>Кожух L1200 AL-0.8 D710</v>
      </c>
      <c r="G77" s="120">
        <v>6540</v>
      </c>
      <c r="H77" s="37" t="str">
        <f t="shared" si="3"/>
        <v>Кожух L1000 304-0.5 D710</v>
      </c>
      <c r="I77" s="120">
        <v>11935</v>
      </c>
    </row>
    <row r="78" spans="1:9" x14ac:dyDescent="0.3">
      <c r="A78" s="53">
        <v>720</v>
      </c>
      <c r="B78" s="36" t="str">
        <f t="shared" si="0"/>
        <v>Кожух L1250 Оц-0.5 D720</v>
      </c>
      <c r="C78" s="121">
        <v>2993</v>
      </c>
      <c r="D78" s="36" t="str">
        <f t="shared" si="1"/>
        <v>Кожух L1250 Оц-0.7 D720</v>
      </c>
      <c r="E78" s="121">
        <v>4341</v>
      </c>
      <c r="F78" s="36" t="str">
        <f t="shared" si="2"/>
        <v>Кожух L1200 AL-0.8 D720</v>
      </c>
      <c r="G78" s="121">
        <v>6630</v>
      </c>
      <c r="H78" s="36" t="str">
        <f t="shared" si="3"/>
        <v>Кожух L1000 304-0.5 D720</v>
      </c>
      <c r="I78" s="121">
        <v>12092</v>
      </c>
    </row>
    <row r="79" spans="1:9" x14ac:dyDescent="0.3">
      <c r="A79" s="112">
        <v>730</v>
      </c>
      <c r="B79" s="37" t="str">
        <f t="shared" ref="B79:B126" si="4">CONCATENATE("Кожух L1250 Оц-0.5 D",A79)</f>
        <v>Кожух L1250 Оц-0.5 D730</v>
      </c>
      <c r="C79" s="120">
        <v>3033</v>
      </c>
      <c r="D79" s="37" t="str">
        <f t="shared" ref="D79:D126" si="5">CONCATENATE("Кожух L1250 Оц-0.7 D",A79)</f>
        <v>Кожух L1250 Оц-0.7 D730</v>
      </c>
      <c r="E79" s="120">
        <v>4400</v>
      </c>
      <c r="F79" s="37" t="str">
        <f t="shared" ref="F79:F126" si="6">CONCATENATE("Кожух L1200 AL-0.8 D",A79)</f>
        <v>Кожух L1200 AL-0.8 D730</v>
      </c>
      <c r="G79" s="120">
        <v>6718</v>
      </c>
      <c r="H79" s="37" t="str">
        <f t="shared" ref="H79:H126" si="7">CONCATENATE("Кожух L1000 304-0.5 D",A79)</f>
        <v>Кожух L1000 304-0.5 D730</v>
      </c>
      <c r="I79" s="120">
        <v>12253</v>
      </c>
    </row>
    <row r="80" spans="1:9" x14ac:dyDescent="0.3">
      <c r="A80" s="53">
        <v>740</v>
      </c>
      <c r="B80" s="36" t="str">
        <f t="shared" si="4"/>
        <v>Кожух L1250 Оц-0.5 D740</v>
      </c>
      <c r="C80" s="121">
        <v>3071</v>
      </c>
      <c r="D80" s="36" t="str">
        <f t="shared" si="5"/>
        <v>Кожух L1250 Оц-0.7 D740</v>
      </c>
      <c r="E80" s="121">
        <v>4458</v>
      </c>
      <c r="F80" s="36" t="str">
        <f t="shared" si="6"/>
        <v>Кожух L1200 AL-0.8 D740</v>
      </c>
      <c r="G80" s="121">
        <v>6809</v>
      </c>
      <c r="H80" s="36" t="str">
        <f t="shared" si="7"/>
        <v>Кожух L1000 304-0.5 D740</v>
      </c>
      <c r="I80" s="121">
        <v>12410</v>
      </c>
    </row>
    <row r="81" spans="1:9" x14ac:dyDescent="0.3">
      <c r="A81" s="112">
        <v>750</v>
      </c>
      <c r="B81" s="37" t="str">
        <f t="shared" si="4"/>
        <v>Кожух L1250 Оц-0.5 D750</v>
      </c>
      <c r="C81" s="120">
        <v>3112</v>
      </c>
      <c r="D81" s="37" t="str">
        <f t="shared" si="5"/>
        <v>Кожух L1250 Оц-0.7 D750</v>
      </c>
      <c r="E81" s="120">
        <v>4515</v>
      </c>
      <c r="F81" s="37" t="str">
        <f t="shared" si="6"/>
        <v>Кожух L1200 AL-0.8 D750</v>
      </c>
      <c r="G81" s="120">
        <v>6897</v>
      </c>
      <c r="H81" s="37" t="str">
        <f t="shared" si="7"/>
        <v>Кожух L1000 304-0.5 D750</v>
      </c>
      <c r="I81" s="120">
        <v>12567</v>
      </c>
    </row>
    <row r="82" spans="1:9" x14ac:dyDescent="0.3">
      <c r="A82" s="53">
        <v>760</v>
      </c>
      <c r="B82" s="36" t="str">
        <f t="shared" si="4"/>
        <v>Кожух L1250 Оц-0.5 D760</v>
      </c>
      <c r="C82" s="121">
        <v>3153</v>
      </c>
      <c r="D82" s="36" t="str">
        <f t="shared" si="5"/>
        <v>Кожух L1250 Оц-0.7 D760</v>
      </c>
      <c r="E82" s="121">
        <v>4571</v>
      </c>
      <c r="F82" s="36" t="str">
        <f t="shared" si="6"/>
        <v>Кожух L1200 AL-0.8 D760</v>
      </c>
      <c r="G82" s="121">
        <v>6985</v>
      </c>
      <c r="H82" s="36" t="str">
        <f t="shared" si="7"/>
        <v>Кожух L1000 304-0.5 D760</v>
      </c>
      <c r="I82" s="121">
        <v>12725</v>
      </c>
    </row>
    <row r="83" spans="1:9" x14ac:dyDescent="0.3">
      <c r="A83" s="112">
        <v>770</v>
      </c>
      <c r="B83" s="37" t="str">
        <f t="shared" si="4"/>
        <v>Кожух L1250 Оц-0.5 D770</v>
      </c>
      <c r="C83" s="120">
        <v>3191</v>
      </c>
      <c r="D83" s="37" t="str">
        <f t="shared" si="5"/>
        <v>Кожух L1250 Оц-0.7 D770</v>
      </c>
      <c r="E83" s="120">
        <v>4629</v>
      </c>
      <c r="F83" s="37" t="str">
        <f t="shared" si="6"/>
        <v>Кожух L1200 AL-0.8 D770</v>
      </c>
      <c r="G83" s="120">
        <v>7073</v>
      </c>
      <c r="H83" s="37" t="str">
        <f t="shared" si="7"/>
        <v>Кожух L1000 304-0.5 D770</v>
      </c>
      <c r="I83" s="120">
        <v>12884</v>
      </c>
    </row>
    <row r="84" spans="1:9" x14ac:dyDescent="0.3">
      <c r="A84" s="53">
        <v>780</v>
      </c>
      <c r="B84" s="36" t="str">
        <f t="shared" si="4"/>
        <v>Кожух L1250 Оц-0.5 D780</v>
      </c>
      <c r="C84" s="121">
        <v>3232</v>
      </c>
      <c r="D84" s="36" t="str">
        <f t="shared" si="5"/>
        <v>Кожух L1250 Оц-0.7 D780</v>
      </c>
      <c r="E84" s="121">
        <v>4687</v>
      </c>
      <c r="F84" s="36" t="str">
        <f t="shared" si="6"/>
        <v>Кожух L1200 AL-0.8 D780</v>
      </c>
      <c r="G84" s="121">
        <v>7164</v>
      </c>
      <c r="H84" s="36" t="str">
        <f t="shared" si="7"/>
        <v>Кожух L1000 304-0.5 D780</v>
      </c>
      <c r="I84" s="121">
        <v>13041</v>
      </c>
    </row>
    <row r="85" spans="1:9" x14ac:dyDescent="0.3">
      <c r="A85" s="112">
        <v>790</v>
      </c>
      <c r="B85" s="37" t="str">
        <f t="shared" si="4"/>
        <v>Кожух L1250 Оц-0.5 D790</v>
      </c>
      <c r="C85" s="120">
        <v>3270</v>
      </c>
      <c r="D85" s="37" t="str">
        <f t="shared" si="5"/>
        <v>Кожух L1250 Оц-0.7 D790</v>
      </c>
      <c r="E85" s="120">
        <v>4744</v>
      </c>
      <c r="F85" s="37" t="str">
        <f t="shared" si="6"/>
        <v>Кожух L1200 AL-0.8 D790</v>
      </c>
      <c r="G85" s="120">
        <v>7252</v>
      </c>
      <c r="H85" s="37" t="str">
        <f t="shared" si="7"/>
        <v>Кожух L1000 304-0.5 D790</v>
      </c>
      <c r="I85" s="120">
        <v>13199</v>
      </c>
    </row>
    <row r="86" spans="1:9" x14ac:dyDescent="0.3">
      <c r="A86" s="53">
        <v>800</v>
      </c>
      <c r="B86" s="36" t="str">
        <f t="shared" si="4"/>
        <v>Кожух L1250 Оц-0.5 D800</v>
      </c>
      <c r="C86" s="121">
        <v>3310</v>
      </c>
      <c r="D86" s="36" t="str">
        <f t="shared" si="5"/>
        <v>Кожух L1250 Оц-0.7 D800</v>
      </c>
      <c r="E86" s="121">
        <v>4802</v>
      </c>
      <c r="F86" s="36" t="str">
        <f t="shared" si="6"/>
        <v>Кожух L1200 AL-0.8 D800</v>
      </c>
      <c r="G86" s="121">
        <v>7342</v>
      </c>
      <c r="H86" s="36" t="str">
        <f t="shared" si="7"/>
        <v>Кожух L1000 304-0.5 D800</v>
      </c>
      <c r="I86" s="121">
        <v>13356</v>
      </c>
    </row>
    <row r="87" spans="1:9" x14ac:dyDescent="0.3">
      <c r="A87" s="112">
        <v>810</v>
      </c>
      <c r="B87" s="37" t="str">
        <f t="shared" si="4"/>
        <v>Кожух L1250 Оц-0.5 D810</v>
      </c>
      <c r="C87" s="120">
        <v>3349</v>
      </c>
      <c r="D87" s="37" t="str">
        <f t="shared" si="5"/>
        <v>Кожух L1250 Оц-0.7 D810</v>
      </c>
      <c r="E87" s="120">
        <v>4860</v>
      </c>
      <c r="F87" s="37" t="str">
        <f t="shared" si="6"/>
        <v>Кожух L1200 AL-0.8 D810</v>
      </c>
      <c r="G87" s="120">
        <v>7430</v>
      </c>
      <c r="H87" s="37" t="str">
        <f t="shared" si="7"/>
        <v>Кожух L1000 304-0.5 D810</v>
      </c>
      <c r="I87" s="120">
        <v>13511</v>
      </c>
    </row>
    <row r="88" spans="1:9" x14ac:dyDescent="0.3">
      <c r="A88" s="53">
        <v>820</v>
      </c>
      <c r="B88" s="36" t="str">
        <f t="shared" si="4"/>
        <v>Кожух L1250 Оц-0.5 D820</v>
      </c>
      <c r="C88" s="121">
        <v>3390</v>
      </c>
      <c r="D88" s="36" t="str">
        <f t="shared" si="5"/>
        <v>Кожух L1250 Оц-0.7 D820</v>
      </c>
      <c r="E88" s="121">
        <v>4919</v>
      </c>
      <c r="F88" s="36" t="str">
        <f t="shared" si="6"/>
        <v>Кожух L1200 AL-0.8 D820</v>
      </c>
      <c r="G88" s="121">
        <v>7521</v>
      </c>
      <c r="H88" s="36" t="str">
        <f t="shared" si="7"/>
        <v>Кожух L1000 304-0.5 D820</v>
      </c>
      <c r="I88" s="121">
        <v>13670</v>
      </c>
    </row>
    <row r="89" spans="1:9" x14ac:dyDescent="0.3">
      <c r="A89" s="112">
        <v>830</v>
      </c>
      <c r="B89" s="37" t="str">
        <f t="shared" si="4"/>
        <v>Кожух L1250 Оц-0.5 D830</v>
      </c>
      <c r="C89" s="120">
        <v>3430</v>
      </c>
      <c r="D89" s="37" t="str">
        <f t="shared" si="5"/>
        <v>Кожух L1250 Оц-0.7 D830</v>
      </c>
      <c r="E89" s="120">
        <v>4974</v>
      </c>
      <c r="F89" s="37" t="str">
        <f t="shared" si="6"/>
        <v>Кожух L1200 AL-0.8 D830</v>
      </c>
      <c r="G89" s="120">
        <v>7607</v>
      </c>
      <c r="H89" s="37" t="str">
        <f t="shared" si="7"/>
        <v>Кожух L1000 304-0.5 D830</v>
      </c>
      <c r="I89" s="120">
        <v>13825</v>
      </c>
    </row>
    <row r="90" spans="1:9" x14ac:dyDescent="0.3">
      <c r="A90" s="53">
        <v>840</v>
      </c>
      <c r="B90" s="36" t="str">
        <f t="shared" si="4"/>
        <v>Кожух L1250 Оц-0.5 D840</v>
      </c>
      <c r="C90" s="121">
        <v>3469</v>
      </c>
      <c r="D90" s="36" t="str">
        <f t="shared" si="5"/>
        <v>Кожух L1250 Оц-0.7 D840</v>
      </c>
      <c r="E90" s="121">
        <v>5032</v>
      </c>
      <c r="F90" s="36" t="str">
        <f t="shared" si="6"/>
        <v>Кожух L1200 AL-0.8 D840</v>
      </c>
      <c r="G90" s="121">
        <v>7697</v>
      </c>
      <c r="H90" s="36" t="str">
        <f t="shared" si="7"/>
        <v>Кожух L1000 304-0.5 D840</v>
      </c>
      <c r="I90" s="121">
        <v>13981</v>
      </c>
    </row>
    <row r="91" spans="1:9" x14ac:dyDescent="0.3">
      <c r="A91" s="112">
        <v>850</v>
      </c>
      <c r="B91" s="37" t="str">
        <f t="shared" si="4"/>
        <v>Кожух L1250 Оц-0.5 D850</v>
      </c>
      <c r="C91" s="120">
        <v>3509</v>
      </c>
      <c r="D91" s="37" t="str">
        <f t="shared" si="5"/>
        <v>Кожух L1250 Оц-0.7 D850</v>
      </c>
      <c r="E91" s="120">
        <v>5090</v>
      </c>
      <c r="F91" s="37" t="str">
        <f t="shared" si="6"/>
        <v>Кожух L1200 AL-0.8 D850</v>
      </c>
      <c r="G91" s="120">
        <v>7785</v>
      </c>
      <c r="H91" s="37" t="str">
        <f t="shared" si="7"/>
        <v>Кожух L1000 304-0.5 D850</v>
      </c>
      <c r="I91" s="120">
        <v>14137</v>
      </c>
    </row>
    <row r="92" spans="1:9" x14ac:dyDescent="0.3">
      <c r="A92" s="53">
        <v>860</v>
      </c>
      <c r="B92" s="36" t="str">
        <f t="shared" si="4"/>
        <v>Кожух L1250 Оц-0.5 D860</v>
      </c>
      <c r="C92" s="121">
        <v>3548</v>
      </c>
      <c r="D92" s="36" t="str">
        <f t="shared" si="5"/>
        <v>Кожух L1250 Оц-0.7 D860</v>
      </c>
      <c r="E92" s="121">
        <v>5148</v>
      </c>
      <c r="F92" s="36" t="str">
        <f t="shared" si="6"/>
        <v>Кожух L1200 AL-0.8 D860</v>
      </c>
      <c r="G92" s="121">
        <v>7875</v>
      </c>
      <c r="H92" s="36" t="str">
        <f t="shared" si="7"/>
        <v>Кожух L1000 304-0.5 D860</v>
      </c>
      <c r="I92" s="121">
        <v>14294</v>
      </c>
    </row>
    <row r="93" spans="1:9" x14ac:dyDescent="0.3">
      <c r="A93" s="112">
        <v>870</v>
      </c>
      <c r="B93" s="37" t="str">
        <f t="shared" si="4"/>
        <v>Кожух L1250 Оц-0.5 D870</v>
      </c>
      <c r="C93" s="120">
        <v>3588</v>
      </c>
      <c r="D93" s="37" t="str">
        <f t="shared" si="5"/>
        <v>Кожух L1250 Оц-0.7 D870</v>
      </c>
      <c r="E93" s="120">
        <v>5205</v>
      </c>
      <c r="F93" s="37" t="str">
        <f t="shared" si="6"/>
        <v>Кожух L1200 AL-0.8 D870</v>
      </c>
      <c r="G93" s="120">
        <v>7964</v>
      </c>
      <c r="H93" s="37" t="str">
        <f t="shared" si="7"/>
        <v>Кожух L1000 304-0.5 D870</v>
      </c>
      <c r="I93" s="120">
        <v>14450</v>
      </c>
    </row>
    <row r="94" spans="1:9" x14ac:dyDescent="0.3">
      <c r="A94" s="53">
        <v>880</v>
      </c>
      <c r="B94" s="36" t="str">
        <f t="shared" si="4"/>
        <v>Кожух L1250 Оц-0.5 D880</v>
      </c>
      <c r="C94" s="121">
        <v>3628</v>
      </c>
      <c r="D94" s="36" t="str">
        <f t="shared" si="5"/>
        <v>Кожух L1250 Оц-0.7 D880</v>
      </c>
      <c r="E94" s="121">
        <v>5263</v>
      </c>
      <c r="F94" s="36" t="str">
        <f t="shared" si="6"/>
        <v>Кожух L1200 AL-0.8 D880</v>
      </c>
      <c r="G94" s="121">
        <v>8054</v>
      </c>
      <c r="H94" s="36" t="str">
        <f t="shared" si="7"/>
        <v>Кожух L1000 304-0.5 D880</v>
      </c>
      <c r="I94" s="121">
        <v>14605</v>
      </c>
    </row>
    <row r="95" spans="1:9" x14ac:dyDescent="0.3">
      <c r="A95" s="112">
        <v>890</v>
      </c>
      <c r="B95" s="37" t="str">
        <f t="shared" si="4"/>
        <v>Кожух L1250 Оц-0.5 D890</v>
      </c>
      <c r="C95" s="120">
        <v>3668</v>
      </c>
      <c r="D95" s="37" t="str">
        <f t="shared" si="5"/>
        <v>Кожух L1250 Оц-0.7 D890</v>
      </c>
      <c r="E95" s="120">
        <v>5321</v>
      </c>
      <c r="F95" s="37" t="str">
        <f t="shared" si="6"/>
        <v>Кожух L1200 AL-0.8 D890</v>
      </c>
      <c r="G95" s="120">
        <v>8140</v>
      </c>
      <c r="H95" s="37" t="str">
        <f t="shared" si="7"/>
        <v>Кожух L1000 304-0.5 D890</v>
      </c>
      <c r="I95" s="120">
        <v>14760</v>
      </c>
    </row>
    <row r="96" spans="1:9" x14ac:dyDescent="0.3">
      <c r="A96" s="53">
        <v>900</v>
      </c>
      <c r="B96" s="36" t="str">
        <f t="shared" si="4"/>
        <v>Кожух L1250 Оц-0.5 D900</v>
      </c>
      <c r="C96" s="121">
        <v>3706</v>
      </c>
      <c r="D96" s="36" t="str">
        <f t="shared" si="5"/>
        <v>Кожух L1250 Оц-0.7 D900</v>
      </c>
      <c r="E96" s="121">
        <v>5378</v>
      </c>
      <c r="F96" s="36" t="str">
        <f t="shared" si="6"/>
        <v>Кожух L1200 AL-0.8 D900</v>
      </c>
      <c r="G96" s="121">
        <v>8230</v>
      </c>
      <c r="H96" s="36" t="str">
        <f t="shared" si="7"/>
        <v>Кожух L1000 304-0.5 D900</v>
      </c>
      <c r="I96" s="121">
        <v>14913</v>
      </c>
    </row>
    <row r="97" spans="1:9" x14ac:dyDescent="0.3">
      <c r="A97" s="112">
        <v>910</v>
      </c>
      <c r="B97" s="37" t="str">
        <f t="shared" si="4"/>
        <v>Кожух L1250 Оц-0.5 D910</v>
      </c>
      <c r="C97" s="120">
        <v>3747</v>
      </c>
      <c r="D97" s="37" t="str">
        <f t="shared" si="5"/>
        <v>Кожух L1250 Оц-0.7 D910</v>
      </c>
      <c r="E97" s="120">
        <v>5435</v>
      </c>
      <c r="F97" s="37" t="str">
        <f t="shared" si="6"/>
        <v>Кожух L1200 AL-0.8 D910</v>
      </c>
      <c r="G97" s="120">
        <v>8319</v>
      </c>
      <c r="H97" s="37" t="str">
        <f t="shared" si="7"/>
        <v>Кожух L1000 304-0.5 D910</v>
      </c>
      <c r="I97" s="120">
        <v>15071</v>
      </c>
    </row>
    <row r="98" spans="1:9" x14ac:dyDescent="0.3">
      <c r="A98" s="53">
        <v>920</v>
      </c>
      <c r="B98" s="36" t="str">
        <f t="shared" si="4"/>
        <v>Кожух L1250 Оц-0.5 D920</v>
      </c>
      <c r="C98" s="121">
        <v>3787</v>
      </c>
      <c r="D98" s="36" t="str">
        <f t="shared" si="5"/>
        <v>Кожух L1250 Оц-0.7 D920</v>
      </c>
      <c r="E98" s="121">
        <v>5493</v>
      </c>
      <c r="F98" s="36" t="str">
        <f t="shared" si="6"/>
        <v>Кожух L1200 AL-0.8 D920</v>
      </c>
      <c r="G98" s="121">
        <v>8409</v>
      </c>
      <c r="H98" s="36" t="str">
        <f t="shared" si="7"/>
        <v>Кожух L1000 304-0.5 D920</v>
      </c>
      <c r="I98" s="121">
        <v>15224</v>
      </c>
    </row>
    <row r="99" spans="1:9" x14ac:dyDescent="0.3">
      <c r="A99" s="112">
        <v>930</v>
      </c>
      <c r="B99" s="37" t="str">
        <f t="shared" si="4"/>
        <v>Кожух L1250 Оц-0.5 D930</v>
      </c>
      <c r="C99" s="120">
        <v>3825</v>
      </c>
      <c r="D99" s="37" t="str">
        <f t="shared" si="5"/>
        <v>Кожух L1250 Оц-0.7 D930</v>
      </c>
      <c r="E99" s="120">
        <v>5551</v>
      </c>
      <c r="F99" s="37" t="str">
        <f t="shared" si="6"/>
        <v>Кожух L1200 AL-0.8 D930</v>
      </c>
      <c r="G99" s="120">
        <v>8497</v>
      </c>
      <c r="H99" s="37" t="str">
        <f t="shared" si="7"/>
        <v>Кожух L1000 304-0.5 D930</v>
      </c>
      <c r="I99" s="120">
        <v>15378</v>
      </c>
    </row>
    <row r="100" spans="1:9" x14ac:dyDescent="0.3">
      <c r="A100" s="53">
        <v>940</v>
      </c>
      <c r="B100" s="36" t="str">
        <f t="shared" si="4"/>
        <v>Кожух L1250 Оц-0.5 D940</v>
      </c>
      <c r="C100" s="121">
        <v>3867</v>
      </c>
      <c r="D100" s="36" t="str">
        <f t="shared" si="5"/>
        <v>Кожух L1250 Оц-0.7 D940</v>
      </c>
      <c r="E100" s="121">
        <v>5609</v>
      </c>
      <c r="F100" s="36" t="str">
        <f t="shared" si="6"/>
        <v>Кожух L1200 AL-0.8 D940</v>
      </c>
      <c r="G100" s="121">
        <v>8587</v>
      </c>
      <c r="H100" s="36" t="str">
        <f t="shared" si="7"/>
        <v>Кожух L1000 304-0.5 D940</v>
      </c>
      <c r="I100" s="121">
        <v>15532</v>
      </c>
    </row>
    <row r="101" spans="1:9" x14ac:dyDescent="0.3">
      <c r="A101" s="112">
        <v>950</v>
      </c>
      <c r="B101" s="37" t="str">
        <f t="shared" si="4"/>
        <v>Кожух L1250 Оц-0.5 D950</v>
      </c>
      <c r="C101" s="120">
        <v>3905</v>
      </c>
      <c r="D101" s="37" t="str">
        <f t="shared" si="5"/>
        <v>Кожух L1250 Оц-0.7 D950</v>
      </c>
      <c r="E101" s="120">
        <v>5666</v>
      </c>
      <c r="F101" s="37" t="str">
        <f t="shared" si="6"/>
        <v>Кожух L1200 AL-0.8 D950</v>
      </c>
      <c r="G101" s="120">
        <v>8676</v>
      </c>
      <c r="H101" s="37" t="str">
        <f t="shared" si="7"/>
        <v>Кожух L1000 304-0.5 D950</v>
      </c>
      <c r="I101" s="120">
        <v>15687</v>
      </c>
    </row>
    <row r="102" spans="1:9" x14ac:dyDescent="0.3">
      <c r="A102" s="53">
        <v>960</v>
      </c>
      <c r="B102" s="36" t="str">
        <f t="shared" si="4"/>
        <v>Кожух L1250 Оц-0.5 D960</v>
      </c>
      <c r="C102" s="121">
        <v>3945</v>
      </c>
      <c r="D102" s="36" t="str">
        <f t="shared" si="5"/>
        <v>Кожух L1250 Оц-0.7 D960</v>
      </c>
      <c r="E102" s="121">
        <v>5724</v>
      </c>
      <c r="F102" s="36" t="str">
        <f t="shared" si="6"/>
        <v>Кожух L1200 AL-0.8 D960</v>
      </c>
      <c r="G102" s="121">
        <v>8764</v>
      </c>
      <c r="H102" s="36" t="str">
        <f t="shared" si="7"/>
        <v>Кожух L1000 304-0.5 D960</v>
      </c>
      <c r="I102" s="121">
        <v>15841</v>
      </c>
    </row>
    <row r="103" spans="1:9" x14ac:dyDescent="0.3">
      <c r="A103" s="112">
        <v>970</v>
      </c>
      <c r="B103" s="37" t="str">
        <f t="shared" si="4"/>
        <v>Кожух L1250 Оц-0.5 D970</v>
      </c>
      <c r="C103" s="120">
        <v>3984</v>
      </c>
      <c r="D103" s="37" t="str">
        <f t="shared" si="5"/>
        <v>Кожух L1250 Оц-0.7 D970</v>
      </c>
      <c r="E103" s="120">
        <v>5780</v>
      </c>
      <c r="F103" s="37" t="str">
        <f t="shared" si="6"/>
        <v>Кожух L1200 AL-0.8 D970</v>
      </c>
      <c r="G103" s="120">
        <v>8852</v>
      </c>
      <c r="H103" s="37" t="str">
        <f t="shared" si="7"/>
        <v>Кожух L1000 304-0.5 D970</v>
      </c>
      <c r="I103" s="120">
        <v>15994</v>
      </c>
    </row>
    <row r="104" spans="1:9" x14ac:dyDescent="0.3">
      <c r="A104" s="53">
        <v>980</v>
      </c>
      <c r="B104" s="36" t="str">
        <f t="shared" si="4"/>
        <v>Кожух L1250 Оц-0.5 D980</v>
      </c>
      <c r="C104" s="121">
        <v>4024</v>
      </c>
      <c r="D104" s="36" t="str">
        <f t="shared" si="5"/>
        <v>Кожух L1250 Оц-0.7 D980</v>
      </c>
      <c r="E104" s="121">
        <v>5837</v>
      </c>
      <c r="F104" s="36" t="str">
        <f t="shared" si="6"/>
        <v>Кожух L1200 AL-0.8 D980</v>
      </c>
      <c r="G104" s="121">
        <v>8942</v>
      </c>
      <c r="H104" s="36" t="str">
        <f t="shared" si="7"/>
        <v>Кожух L1000 304-0.5 D980</v>
      </c>
      <c r="I104" s="121">
        <v>16148</v>
      </c>
    </row>
    <row r="105" spans="1:9" ht="16.5" customHeight="1" x14ac:dyDescent="0.3">
      <c r="A105" s="112">
        <v>990</v>
      </c>
      <c r="B105" s="37" t="str">
        <f t="shared" si="4"/>
        <v>Кожух L1250 Оц-0.5 D990</v>
      </c>
      <c r="C105" s="120">
        <v>4065</v>
      </c>
      <c r="D105" s="37" t="str">
        <f t="shared" si="5"/>
        <v>Кожух L1250 Оц-0.7 D990</v>
      </c>
      <c r="E105" s="120">
        <v>5896</v>
      </c>
      <c r="F105" s="37" t="str">
        <f t="shared" si="6"/>
        <v>Кожух L1200 AL-0.8 D990</v>
      </c>
      <c r="G105" s="120">
        <v>9030</v>
      </c>
      <c r="H105" s="37" t="str">
        <f t="shared" si="7"/>
        <v>Кожух L1000 304-0.5 D990</v>
      </c>
      <c r="I105" s="120">
        <v>16299</v>
      </c>
    </row>
    <row r="106" spans="1:9" x14ac:dyDescent="0.3">
      <c r="A106" s="53">
        <v>1000</v>
      </c>
      <c r="B106" s="36" t="str">
        <f t="shared" si="4"/>
        <v>Кожух L1250 Оц-0.5 D1000</v>
      </c>
      <c r="C106" s="121">
        <v>4104</v>
      </c>
      <c r="D106" s="36" t="str">
        <f t="shared" si="5"/>
        <v>Кожух L1250 Оц-0.7 D1000</v>
      </c>
      <c r="E106" s="121">
        <v>5954</v>
      </c>
      <c r="F106" s="36" t="str">
        <f t="shared" si="6"/>
        <v>Кожух L1200 AL-0.8 D1000</v>
      </c>
      <c r="G106" s="121">
        <v>9121</v>
      </c>
      <c r="H106" s="36" t="str">
        <f t="shared" si="7"/>
        <v>Кожух L1000 304-0.5 D1000</v>
      </c>
      <c r="I106" s="121">
        <v>16455</v>
      </c>
    </row>
    <row r="107" spans="1:9" x14ac:dyDescent="0.3">
      <c r="A107" s="112">
        <v>1010</v>
      </c>
      <c r="B107" s="37" t="str">
        <f t="shared" si="4"/>
        <v>Кожух L1250 Оц-0.5 D1010</v>
      </c>
      <c r="C107" s="120">
        <v>4144</v>
      </c>
      <c r="D107" s="37" t="str">
        <f t="shared" si="5"/>
        <v>Кожух L1250 Оц-0.7 D1010</v>
      </c>
      <c r="E107" s="120">
        <v>6012</v>
      </c>
      <c r="F107" s="37" t="str">
        <f t="shared" si="6"/>
        <v>Кожух L1200 AL-0.8 D1010</v>
      </c>
      <c r="G107" s="120">
        <v>9209</v>
      </c>
      <c r="H107" s="37" t="str">
        <f t="shared" si="7"/>
        <v>Кожух L1000 304-0.5 D1010</v>
      </c>
      <c r="I107" s="120">
        <v>16606</v>
      </c>
    </row>
    <row r="108" spans="1:9" x14ac:dyDescent="0.3">
      <c r="A108" s="53">
        <v>1020</v>
      </c>
      <c r="B108" s="36" t="str">
        <f t="shared" si="4"/>
        <v>Кожух L1250 Оц-0.5 D1020</v>
      </c>
      <c r="C108" s="121">
        <v>4183</v>
      </c>
      <c r="D108" s="36" t="str">
        <f t="shared" si="5"/>
        <v>Кожух L1250 Оц-0.7 D1020</v>
      </c>
      <c r="E108" s="121">
        <v>6069</v>
      </c>
      <c r="F108" s="36" t="str">
        <f t="shared" si="6"/>
        <v>Кожух L1200 AL-0.8 D1020</v>
      </c>
      <c r="G108" s="121">
        <v>9299</v>
      </c>
      <c r="H108" s="36" t="str">
        <f t="shared" si="7"/>
        <v>Кожух L1000 304-0.5 D1020</v>
      </c>
      <c r="I108" s="121">
        <v>16758</v>
      </c>
    </row>
    <row r="109" spans="1:9" x14ac:dyDescent="0.3">
      <c r="A109" s="112">
        <v>1030</v>
      </c>
      <c r="B109" s="37" t="str">
        <f t="shared" si="4"/>
        <v>Кожух L1250 Оц-0.5 D1030</v>
      </c>
      <c r="C109" s="120">
        <v>4223</v>
      </c>
      <c r="D109" s="37" t="str">
        <f t="shared" si="5"/>
        <v>Кожух L1250 Оц-0.7 D1030</v>
      </c>
      <c r="E109" s="120">
        <v>6127</v>
      </c>
      <c r="F109" s="37" t="str">
        <f t="shared" si="6"/>
        <v>Кожух L1200 AL-0.8 D1030</v>
      </c>
      <c r="G109" s="120">
        <v>9385</v>
      </c>
      <c r="H109" s="37" t="str">
        <f t="shared" si="7"/>
        <v>Кожух L1000 304-0.5 D1030</v>
      </c>
      <c r="I109" s="120">
        <v>16910</v>
      </c>
    </row>
    <row r="110" spans="1:9" x14ac:dyDescent="0.3">
      <c r="A110" s="53">
        <v>1040</v>
      </c>
      <c r="B110" s="36" t="str">
        <f t="shared" si="4"/>
        <v>Кожух L1250 Оц-0.5 D1040</v>
      </c>
      <c r="C110" s="121">
        <v>4262</v>
      </c>
      <c r="D110" s="36" t="str">
        <f t="shared" si="5"/>
        <v>Кожух L1250 Оц-0.7 D1040</v>
      </c>
      <c r="E110" s="121">
        <v>6183</v>
      </c>
      <c r="F110" s="36" t="str">
        <f t="shared" si="6"/>
        <v>Кожух L1200 AL-0.8 D1040</v>
      </c>
      <c r="G110" s="121">
        <v>9476</v>
      </c>
      <c r="H110" s="36" t="str">
        <f t="shared" si="7"/>
        <v>Кожух L1000 304-0.5 D1040</v>
      </c>
      <c r="I110" s="121">
        <v>17064</v>
      </c>
    </row>
    <row r="111" spans="1:9" x14ac:dyDescent="0.3">
      <c r="A111" s="112">
        <v>1050</v>
      </c>
      <c r="B111" s="37" t="str">
        <f t="shared" si="4"/>
        <v>Кожух L1250 Оц-0.5 D1050</v>
      </c>
      <c r="C111" s="120">
        <v>4303</v>
      </c>
      <c r="D111" s="37" t="str">
        <f t="shared" si="5"/>
        <v>Кожух L1250 Оц-0.7 D1050</v>
      </c>
      <c r="E111" s="120">
        <v>6241</v>
      </c>
      <c r="F111" s="37" t="str">
        <f t="shared" si="6"/>
        <v>Кожух L1200 AL-0.8 D1050</v>
      </c>
      <c r="G111" s="120">
        <v>9564</v>
      </c>
      <c r="H111" s="37" t="str">
        <f t="shared" si="7"/>
        <v>Кожух L1000 304-0.5 D1050</v>
      </c>
      <c r="I111" s="120">
        <v>17216</v>
      </c>
    </row>
    <row r="112" spans="1:9" x14ac:dyDescent="0.3">
      <c r="A112" s="53">
        <v>1060</v>
      </c>
      <c r="B112" s="36" t="str">
        <f t="shared" si="4"/>
        <v>Кожух L1250 Оц-0.5 D1060</v>
      </c>
      <c r="C112" s="121">
        <v>4343</v>
      </c>
      <c r="D112" s="36" t="str">
        <f t="shared" si="5"/>
        <v>Кожух L1250 Оц-0.7 D1060</v>
      </c>
      <c r="E112" s="121">
        <v>6298</v>
      </c>
      <c r="F112" s="36" t="str">
        <f t="shared" si="6"/>
        <v>Кожух L1200 AL-0.8 D1060</v>
      </c>
      <c r="G112" s="121">
        <v>9654</v>
      </c>
      <c r="H112" s="36" t="str">
        <f t="shared" si="7"/>
        <v>Кожух L1000 304-0.5 D1060</v>
      </c>
      <c r="I112" s="121">
        <v>17367</v>
      </c>
    </row>
    <row r="113" spans="1:9" x14ac:dyDescent="0.3">
      <c r="A113" s="112">
        <v>1070</v>
      </c>
      <c r="B113" s="37" t="str">
        <f t="shared" si="4"/>
        <v>Кожух L1250 Оц-0.5 D1070</v>
      </c>
      <c r="C113" s="120">
        <v>4382</v>
      </c>
      <c r="D113" s="37" t="str">
        <f t="shared" si="5"/>
        <v>Кожух L1250 Оц-0.7 D1070</v>
      </c>
      <c r="E113" s="120">
        <v>6356</v>
      </c>
      <c r="F113" s="37" t="str">
        <f t="shared" si="6"/>
        <v>Кожух L1200 AL-0.8 D1070</v>
      </c>
      <c r="G113" s="120">
        <v>9742</v>
      </c>
      <c r="H113" s="37" t="str">
        <f t="shared" si="7"/>
        <v>Кожух L1000 304-0.5 D1070</v>
      </c>
      <c r="I113" s="120">
        <v>17519</v>
      </c>
    </row>
    <row r="114" spans="1:9" x14ac:dyDescent="0.3">
      <c r="A114" s="53">
        <v>1080</v>
      </c>
      <c r="B114" s="36" t="str">
        <f t="shared" si="4"/>
        <v>Кожух L1250 Оц-0.5 D1080</v>
      </c>
      <c r="C114" s="121">
        <v>4422</v>
      </c>
      <c r="D114" s="36" t="str">
        <f t="shared" si="5"/>
        <v>Кожух L1250 Оц-0.7 D1080</v>
      </c>
      <c r="E114" s="121">
        <v>6415</v>
      </c>
      <c r="F114" s="36" t="str">
        <f t="shared" si="6"/>
        <v>Кожух L1200 AL-0.8 D1080</v>
      </c>
      <c r="G114" s="121">
        <v>9833</v>
      </c>
      <c r="H114" s="36" t="str">
        <f t="shared" si="7"/>
        <v>Кожух L1000 304-0.5 D1080</v>
      </c>
      <c r="I114" s="121">
        <v>17668</v>
      </c>
    </row>
    <row r="115" spans="1:9" x14ac:dyDescent="0.3">
      <c r="A115" s="112">
        <v>1090</v>
      </c>
      <c r="B115" s="37" t="str">
        <f t="shared" si="4"/>
        <v>Кожух L1250 Оц-0.5 D1090</v>
      </c>
      <c r="C115" s="120">
        <v>4460</v>
      </c>
      <c r="D115" s="37" t="str">
        <f t="shared" si="5"/>
        <v>Кожух L1250 Оц-0.7 D1090</v>
      </c>
      <c r="E115" s="120">
        <v>6473</v>
      </c>
      <c r="F115" s="37" t="str">
        <f t="shared" si="6"/>
        <v>Кожух L1200 AL-0.8 D1090</v>
      </c>
      <c r="G115" s="120">
        <v>9919</v>
      </c>
      <c r="H115" s="37" t="str">
        <f t="shared" si="7"/>
        <v>Кожух L1000 304-0.5 D1090</v>
      </c>
      <c r="I115" s="120">
        <v>17822</v>
      </c>
    </row>
    <row r="116" spans="1:9" x14ac:dyDescent="0.3">
      <c r="A116" s="53">
        <v>1100</v>
      </c>
      <c r="B116" s="36" t="str">
        <f t="shared" si="4"/>
        <v>Кожух L1250 Оц-0.5 D1100</v>
      </c>
      <c r="C116" s="121">
        <v>4502</v>
      </c>
      <c r="D116" s="36" t="str">
        <f t="shared" si="5"/>
        <v>Кожух L1250 Оц-0.7 D1100</v>
      </c>
      <c r="E116" s="121">
        <v>6530</v>
      </c>
      <c r="F116" s="36" t="str">
        <f t="shared" si="6"/>
        <v>Кожух L1200 AL-0.8 D1100</v>
      </c>
      <c r="G116" s="121">
        <v>10009</v>
      </c>
      <c r="H116" s="36" t="str">
        <f t="shared" si="7"/>
        <v>Кожух L1000 304-0.5 D1100</v>
      </c>
      <c r="I116" s="121">
        <v>17971</v>
      </c>
    </row>
    <row r="117" spans="1:9" x14ac:dyDescent="0.3">
      <c r="A117" s="112">
        <v>1110</v>
      </c>
      <c r="B117" s="37" t="str">
        <f t="shared" si="4"/>
        <v>Кожух L1250 Оц-0.5 D1110</v>
      </c>
      <c r="C117" s="120">
        <v>4540</v>
      </c>
      <c r="D117" s="37" t="str">
        <f t="shared" si="5"/>
        <v>Кожух L1250 Оц-0.7 D1110</v>
      </c>
      <c r="E117" s="120">
        <v>6586</v>
      </c>
      <c r="F117" s="37" t="str">
        <f t="shared" si="6"/>
        <v>Кожух L1200 AL-0.8 D1110</v>
      </c>
      <c r="G117" s="120">
        <v>10097</v>
      </c>
      <c r="H117" s="37" t="str">
        <f t="shared" si="7"/>
        <v>Кожух L1000 304-0.5 D1110</v>
      </c>
      <c r="I117" s="120">
        <v>18122</v>
      </c>
    </row>
    <row r="118" spans="1:9" x14ac:dyDescent="0.3">
      <c r="A118" s="53">
        <v>1120</v>
      </c>
      <c r="B118" s="36" t="str">
        <f t="shared" si="4"/>
        <v>Кожух L1250 Оц-0.5 D1120</v>
      </c>
      <c r="C118" s="121">
        <v>4580</v>
      </c>
      <c r="D118" s="36" t="str">
        <f t="shared" si="5"/>
        <v>Кожух L1250 Оц-0.7 D1120</v>
      </c>
      <c r="E118" s="121">
        <v>6644</v>
      </c>
      <c r="F118" s="36" t="str">
        <f t="shared" si="6"/>
        <v>Кожух L1200 AL-0.8 D1120</v>
      </c>
      <c r="G118" s="121">
        <v>10188</v>
      </c>
      <c r="H118" s="36" t="str">
        <f t="shared" si="7"/>
        <v>Кожух L1000 304-0.5 D1120</v>
      </c>
      <c r="I118" s="121">
        <v>18272</v>
      </c>
    </row>
    <row r="119" spans="1:9" x14ac:dyDescent="0.3">
      <c r="A119" s="112">
        <v>1130</v>
      </c>
      <c r="B119" s="37" t="str">
        <f t="shared" si="4"/>
        <v>Кожух L1250 Оц-0.5 D1130</v>
      </c>
      <c r="C119" s="120">
        <v>4619</v>
      </c>
      <c r="D119" s="37" t="str">
        <f t="shared" si="5"/>
        <v>Кожух L1250 Оц-0.7 D1130</v>
      </c>
      <c r="E119" s="120">
        <v>6702</v>
      </c>
      <c r="F119" s="37" t="str">
        <f t="shared" si="6"/>
        <v>Кожух L1200 AL-0.8 D1130</v>
      </c>
      <c r="G119" s="120">
        <v>10276</v>
      </c>
      <c r="H119" s="37" t="str">
        <f t="shared" si="7"/>
        <v>Кожух L1000 304-0.5 D1130</v>
      </c>
      <c r="I119" s="120">
        <v>18424</v>
      </c>
    </row>
    <row r="120" spans="1:9" x14ac:dyDescent="0.3">
      <c r="A120" s="53">
        <v>1140</v>
      </c>
      <c r="B120" s="36" t="str">
        <f t="shared" si="4"/>
        <v>Кожух L1250 Оц-0.5 D1140</v>
      </c>
      <c r="C120" s="121">
        <v>4659</v>
      </c>
      <c r="D120" s="36" t="str">
        <f t="shared" si="5"/>
        <v>Кожух L1250 Оц-0.7 D1140</v>
      </c>
      <c r="E120" s="121">
        <v>6759</v>
      </c>
      <c r="F120" s="36" t="str">
        <f t="shared" si="6"/>
        <v>Кожух L1200 AL-0.8 D1140</v>
      </c>
      <c r="G120" s="121">
        <v>10366</v>
      </c>
      <c r="H120" s="36" t="str">
        <f t="shared" si="7"/>
        <v>Кожух L1000 304-0.5 D1140</v>
      </c>
      <c r="I120" s="121">
        <v>18574</v>
      </c>
    </row>
    <row r="121" spans="1:9" x14ac:dyDescent="0.3">
      <c r="A121" s="112">
        <v>1150</v>
      </c>
      <c r="B121" s="37" t="str">
        <f t="shared" si="4"/>
        <v>Кожух L1250 Оц-0.5 D1150</v>
      </c>
      <c r="C121" s="120">
        <v>4699</v>
      </c>
      <c r="D121" s="37" t="str">
        <f t="shared" si="5"/>
        <v>Кожух L1250 Оц-0.7 D1150</v>
      </c>
      <c r="E121" s="120">
        <v>6817</v>
      </c>
      <c r="F121" s="37" t="str">
        <f t="shared" si="6"/>
        <v>Кожух L1200 AL-0.8 D1150</v>
      </c>
      <c r="G121" s="120">
        <v>10454</v>
      </c>
      <c r="H121" s="37" t="str">
        <f t="shared" si="7"/>
        <v>Кожух L1000 304-0.5 D1150</v>
      </c>
      <c r="I121" s="120">
        <v>18723</v>
      </c>
    </row>
    <row r="122" spans="1:9" x14ac:dyDescent="0.3">
      <c r="A122" s="53">
        <v>1160</v>
      </c>
      <c r="B122" s="36" t="str">
        <f t="shared" si="4"/>
        <v>Кожух L1250 Оц-0.5 D1160</v>
      </c>
      <c r="C122" s="121">
        <v>4738</v>
      </c>
      <c r="D122" s="36" t="str">
        <f t="shared" si="5"/>
        <v>Кожух L1250 Оц-0.7 D1160</v>
      </c>
      <c r="E122" s="121">
        <v>6875</v>
      </c>
      <c r="F122" s="36" t="str">
        <f t="shared" si="6"/>
        <v>Кожух L1200 AL-0.8 D1160</v>
      </c>
      <c r="G122" s="121">
        <v>10542</v>
      </c>
      <c r="H122" s="36" t="str">
        <f t="shared" si="7"/>
        <v>Кожух L1000 304-0.5 D1160</v>
      </c>
      <c r="I122" s="121">
        <v>18873</v>
      </c>
    </row>
    <row r="123" spans="1:9" x14ac:dyDescent="0.3">
      <c r="A123" s="112">
        <v>1170</v>
      </c>
      <c r="B123" s="37" t="str">
        <f t="shared" si="4"/>
        <v>Кожух L1250 Оц-0.5 D1170</v>
      </c>
      <c r="C123" s="120">
        <v>4779</v>
      </c>
      <c r="D123" s="37" t="str">
        <f t="shared" si="5"/>
        <v>Кожух L1250 Оц-0.7 D1170</v>
      </c>
      <c r="E123" s="120">
        <v>6934</v>
      </c>
      <c r="F123" s="37" t="str">
        <f t="shared" si="6"/>
        <v>Кожух L1200 AL-0.8 D1170</v>
      </c>
      <c r="G123" s="120">
        <v>10631</v>
      </c>
      <c r="H123" s="37" t="str">
        <f t="shared" si="7"/>
        <v>Кожух L1000 304-0.5 D1170</v>
      </c>
      <c r="I123" s="120">
        <v>19021</v>
      </c>
    </row>
    <row r="124" spans="1:9" x14ac:dyDescent="0.3">
      <c r="A124" s="53">
        <v>1180</v>
      </c>
      <c r="B124" s="36" t="str">
        <f t="shared" si="4"/>
        <v>Кожух L1250 Оц-0.5 D1180</v>
      </c>
      <c r="C124" s="121">
        <v>4818</v>
      </c>
      <c r="D124" s="36" t="str">
        <f t="shared" si="5"/>
        <v>Кожух L1250 Оц-0.7 D1180</v>
      </c>
      <c r="E124" s="121">
        <v>6989</v>
      </c>
      <c r="F124" s="36" t="str">
        <f t="shared" si="6"/>
        <v>Кожух L1200 AL-0.8 D1180</v>
      </c>
      <c r="G124" s="121">
        <v>10721</v>
      </c>
      <c r="H124" s="36" t="str">
        <f t="shared" si="7"/>
        <v>Кожух L1000 304-0.5 D1180</v>
      </c>
      <c r="I124" s="121">
        <v>19173</v>
      </c>
    </row>
    <row r="125" spans="1:9" x14ac:dyDescent="0.3">
      <c r="A125" s="112">
        <v>1190</v>
      </c>
      <c r="B125" s="37" t="str">
        <f t="shared" si="4"/>
        <v>Кожух L1250 Оц-0.5 D1190</v>
      </c>
      <c r="C125" s="120">
        <v>4858</v>
      </c>
      <c r="D125" s="37" t="str">
        <f t="shared" si="5"/>
        <v>Кожух L1250 Оц-0.7 D1190</v>
      </c>
      <c r="E125" s="120">
        <v>7047</v>
      </c>
      <c r="F125" s="37" t="str">
        <f t="shared" si="6"/>
        <v>Кожух L1200 AL-0.8 D1190</v>
      </c>
      <c r="G125" s="120">
        <v>10809</v>
      </c>
      <c r="H125" s="37" t="str">
        <f t="shared" si="7"/>
        <v>Кожух L1000 304-0.5 D1190</v>
      </c>
      <c r="I125" s="120">
        <v>19320</v>
      </c>
    </row>
    <row r="126" spans="1:9" ht="15" thickBot="1" x14ac:dyDescent="0.35">
      <c r="A126" s="54">
        <v>1200</v>
      </c>
      <c r="B126" s="39" t="str">
        <f t="shared" si="4"/>
        <v>Кожух L1250 Оц-0.5 D1200</v>
      </c>
      <c r="C126" s="134">
        <v>4897</v>
      </c>
      <c r="D126" s="39" t="str">
        <f t="shared" si="5"/>
        <v>Кожух L1250 Оц-0.7 D1200</v>
      </c>
      <c r="E126" s="134">
        <v>7105</v>
      </c>
      <c r="F126" s="39" t="str">
        <f t="shared" si="6"/>
        <v>Кожух L1200 AL-0.8 D1200</v>
      </c>
      <c r="G126" s="134">
        <v>10899</v>
      </c>
      <c r="H126" s="39" t="str">
        <f t="shared" si="7"/>
        <v>Кожух L1000 304-0.5 D1200</v>
      </c>
      <c r="I126" s="134">
        <v>19469</v>
      </c>
    </row>
    <row r="127" spans="1:9" x14ac:dyDescent="0.3">
      <c r="A127" s="13" t="s">
        <v>16</v>
      </c>
      <c r="C127" s="16"/>
      <c r="E127" s="16"/>
    </row>
    <row r="128" spans="1:9" x14ac:dyDescent="0.3">
      <c r="A128" s="13" t="s">
        <v>7</v>
      </c>
      <c r="C128" s="16"/>
      <c r="E128" s="16"/>
    </row>
    <row r="129" spans="3:5" x14ac:dyDescent="0.3">
      <c r="C129" s="16"/>
      <c r="E129" s="16"/>
    </row>
    <row r="130" spans="3:5" x14ac:dyDescent="0.3">
      <c r="C130" s="16"/>
      <c r="E130" s="16"/>
    </row>
    <row r="131" spans="3:5" x14ac:dyDescent="0.3">
      <c r="C131" s="16"/>
      <c r="E131" s="16"/>
    </row>
    <row r="132" spans="3:5" x14ac:dyDescent="0.3">
      <c r="C132" s="16"/>
      <c r="E132" s="16"/>
    </row>
    <row r="133" spans="3:5" x14ac:dyDescent="0.3">
      <c r="C133" s="16"/>
      <c r="E133" s="16"/>
    </row>
    <row r="134" spans="3:5" x14ac:dyDescent="0.3">
      <c r="C134" s="16"/>
      <c r="E134" s="16"/>
    </row>
    <row r="135" spans="3:5" x14ac:dyDescent="0.3">
      <c r="C135" s="16"/>
      <c r="E135" s="16"/>
    </row>
    <row r="136" spans="3:5" x14ac:dyDescent="0.3">
      <c r="C136" s="16"/>
      <c r="E136" s="16"/>
    </row>
    <row r="137" spans="3:5" x14ac:dyDescent="0.3">
      <c r="C137" s="16"/>
      <c r="E137" s="16"/>
    </row>
  </sheetData>
  <protectedRanges>
    <protectedRange sqref="I24:J24 G22:G24 B13:I13" name="Диапазон1_1_2"/>
    <protectedRange sqref="A12" name="Диапазон1_2"/>
    <protectedRange sqref="B10:C11" name="Диапазон1_1_2_1"/>
    <protectedRange sqref="A10:A11" name="Диапазон1_2_1"/>
    <protectedRange sqref="A2:A9" name="Диапазон1_2_1_1"/>
    <protectedRange sqref="B12:I12" name="Диапазон1_1_2_2"/>
  </protectedRanges>
  <mergeCells count="5">
    <mergeCell ref="A12:A13"/>
    <mergeCell ref="B12:C12"/>
    <mergeCell ref="D12:E12"/>
    <mergeCell ref="F12:G12"/>
    <mergeCell ref="H12:I12"/>
  </mergeCells>
  <hyperlinks>
    <hyperlink ref="A4" r:id="rId1" display="WWW.TEPLOV.RU" xr:uid="{00000000-0004-0000-0000-000000000000}"/>
  </hyperlinks>
  <pageMargins left="0.23622047244094491" right="0.23622047244094491" top="0.74803149606299213" bottom="0.15748031496062992" header="0.31496062992125984" footer="0.31496062992125984"/>
  <pageSetup paperSize="9" scale="63" fitToHeight="0" orientation="portrait" r:id="rId2"/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  <pageSetUpPr fitToPage="1"/>
  </sheetPr>
  <dimension ref="A1:R152"/>
  <sheetViews>
    <sheetView showGridLines="0" topLeftCell="A108" zoomScale="90" zoomScaleNormal="90" workbookViewId="0">
      <selection activeCell="B111" sqref="B111:R138"/>
    </sheetView>
  </sheetViews>
  <sheetFormatPr defaultRowHeight="14.4" x14ac:dyDescent="0.3"/>
  <cols>
    <col min="1" max="1" width="8.6640625" style="27" customWidth="1"/>
    <col min="2" max="18" width="8.6640625" style="23" customWidth="1"/>
  </cols>
  <sheetData>
    <row r="1" spans="1:18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</row>
    <row r="2" spans="1:18" x14ac:dyDescent="0.3">
      <c r="A2" s="1"/>
      <c r="B2" s="7"/>
      <c r="C2" s="16"/>
      <c r="D2" s="7"/>
      <c r="E2" s="16"/>
      <c r="F2" s="7"/>
      <c r="G2" s="16"/>
      <c r="H2" s="7"/>
      <c r="I2" s="16"/>
    </row>
    <row r="3" spans="1:18" x14ac:dyDescent="0.3">
      <c r="A3" s="1"/>
      <c r="B3" s="7"/>
      <c r="C3" s="16"/>
      <c r="D3" s="7"/>
      <c r="E3" s="16"/>
      <c r="F3" s="7"/>
      <c r="G3" s="16"/>
      <c r="H3" s="7"/>
      <c r="I3" s="16"/>
    </row>
    <row r="4" spans="1:18" ht="15" customHeight="1" x14ac:dyDescent="0.3">
      <c r="A4" s="8"/>
      <c r="B4" s="7"/>
      <c r="C4" s="16"/>
      <c r="D4" s="28"/>
      <c r="E4" s="28"/>
      <c r="F4" s="28"/>
      <c r="G4" s="28"/>
      <c r="H4" s="28"/>
      <c r="I4" s="16"/>
      <c r="J4" s="30"/>
      <c r="K4" s="30"/>
      <c r="L4" s="30"/>
      <c r="M4" s="30"/>
      <c r="N4" s="30"/>
      <c r="O4" s="30"/>
      <c r="P4" s="30"/>
    </row>
    <row r="5" spans="1:18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  <c r="J5" s="30"/>
      <c r="K5" s="30"/>
      <c r="L5" s="30"/>
      <c r="M5" s="30"/>
      <c r="N5" s="30"/>
      <c r="O5" s="30"/>
      <c r="P5" s="30"/>
    </row>
    <row r="6" spans="1:18" ht="17.399999999999999" x14ac:dyDescent="0.3">
      <c r="A6" s="1"/>
      <c r="B6" s="7"/>
      <c r="C6" s="16"/>
      <c r="D6" s="29"/>
      <c r="E6" s="29"/>
      <c r="F6" s="29"/>
      <c r="G6" s="29"/>
      <c r="H6" s="29"/>
      <c r="I6" s="16"/>
    </row>
    <row r="7" spans="1:18" ht="17.399999999999999" x14ac:dyDescent="0.3">
      <c r="A7" s="1"/>
      <c r="B7" s="7"/>
      <c r="C7" s="16"/>
      <c r="D7" s="29"/>
      <c r="E7" s="29"/>
      <c r="F7" s="29"/>
      <c r="G7" s="29"/>
      <c r="H7" s="29"/>
      <c r="I7" s="16"/>
    </row>
    <row r="8" spans="1:18" ht="17.399999999999999" x14ac:dyDescent="0.3">
      <c r="A8" s="1"/>
      <c r="B8" s="7"/>
      <c r="C8" s="16"/>
      <c r="D8" s="29"/>
      <c r="E8" s="29"/>
      <c r="F8" s="29"/>
      <c r="G8" s="29"/>
      <c r="H8" s="29"/>
      <c r="I8" s="16"/>
    </row>
    <row r="9" spans="1:18" ht="17.399999999999999" x14ac:dyDescent="0.3">
      <c r="A9" s="1"/>
      <c r="B9" s="7"/>
      <c r="C9" s="16"/>
      <c r="D9" s="29"/>
      <c r="E9" s="29"/>
      <c r="F9" s="29"/>
      <c r="G9" s="29"/>
      <c r="H9" s="29"/>
      <c r="I9" s="16"/>
    </row>
    <row r="10" spans="1:18" x14ac:dyDescent="0.3">
      <c r="A10" s="5"/>
      <c r="B10" s="1"/>
      <c r="C10" s="17"/>
      <c r="D10" s="7"/>
      <c r="E10" s="16"/>
      <c r="F10" s="7"/>
      <c r="G10" s="16"/>
      <c r="H10" s="7"/>
      <c r="I10" s="16"/>
    </row>
    <row r="11" spans="1:18" ht="15" thickBot="1" x14ac:dyDescent="0.35">
      <c r="A11" s="5"/>
      <c r="B11" s="1"/>
      <c r="C11" s="17"/>
      <c r="D11" s="7"/>
      <c r="E11" s="16"/>
      <c r="F11" s="7"/>
      <c r="G11" s="16"/>
      <c r="H11" s="7"/>
      <c r="I11" s="16"/>
    </row>
    <row r="12" spans="1:18" x14ac:dyDescent="0.3">
      <c r="A12" s="173" t="s">
        <v>10</v>
      </c>
      <c r="B12" s="167" t="s">
        <v>2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9"/>
    </row>
    <row r="13" spans="1:18" ht="15" thickBot="1" x14ac:dyDescent="0.35">
      <c r="A13" s="174"/>
      <c r="B13" s="170" t="s">
        <v>9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2"/>
    </row>
    <row r="14" spans="1:18" ht="15" thickBot="1" x14ac:dyDescent="0.35">
      <c r="A14" s="175"/>
      <c r="B14" s="81">
        <v>200</v>
      </c>
      <c r="C14" s="75">
        <v>250</v>
      </c>
      <c r="D14" s="75">
        <v>300</v>
      </c>
      <c r="E14" s="75">
        <v>350</v>
      </c>
      <c r="F14" s="75">
        <v>400</v>
      </c>
      <c r="G14" s="75">
        <v>450</v>
      </c>
      <c r="H14" s="75">
        <v>500</v>
      </c>
      <c r="I14" s="75">
        <v>550</v>
      </c>
      <c r="J14" s="75">
        <v>600</v>
      </c>
      <c r="K14" s="75">
        <v>650</v>
      </c>
      <c r="L14" s="75">
        <v>700</v>
      </c>
      <c r="M14" s="75">
        <v>750</v>
      </c>
      <c r="N14" s="75">
        <v>800</v>
      </c>
      <c r="O14" s="75">
        <v>850</v>
      </c>
      <c r="P14" s="75">
        <v>900</v>
      </c>
      <c r="Q14" s="75">
        <v>950</v>
      </c>
      <c r="R14" s="76">
        <v>1000</v>
      </c>
    </row>
    <row r="15" spans="1:18" x14ac:dyDescent="0.3">
      <c r="A15" s="89">
        <v>300</v>
      </c>
      <c r="B15" s="149">
        <v>5659</v>
      </c>
      <c r="C15" s="150">
        <v>5752</v>
      </c>
      <c r="D15" s="150">
        <v>5846</v>
      </c>
      <c r="E15" s="150">
        <v>5939</v>
      </c>
      <c r="F15" s="150">
        <v>6033</v>
      </c>
      <c r="G15" s="150">
        <v>6126</v>
      </c>
      <c r="H15" s="150">
        <v>6221</v>
      </c>
      <c r="I15" s="150">
        <v>6314</v>
      </c>
      <c r="J15" s="150">
        <v>6408</v>
      </c>
      <c r="K15" s="150">
        <v>6501</v>
      </c>
      <c r="L15" s="150">
        <v>6595</v>
      </c>
      <c r="M15" s="150">
        <v>6688</v>
      </c>
      <c r="N15" s="150">
        <v>6783</v>
      </c>
      <c r="O15" s="150">
        <v>6877</v>
      </c>
      <c r="P15" s="150">
        <v>6970</v>
      </c>
      <c r="Q15" s="150">
        <v>7064</v>
      </c>
      <c r="R15" s="151">
        <v>7157</v>
      </c>
    </row>
    <row r="16" spans="1:18" x14ac:dyDescent="0.3">
      <c r="A16" s="82">
        <v>400</v>
      </c>
      <c r="B16" s="146">
        <v>5937</v>
      </c>
      <c r="C16" s="139">
        <v>6069</v>
      </c>
      <c r="D16" s="139">
        <v>6201</v>
      </c>
      <c r="E16" s="139">
        <v>6332</v>
      </c>
      <c r="F16" s="139">
        <v>6464</v>
      </c>
      <c r="G16" s="139">
        <v>6596</v>
      </c>
      <c r="H16" s="139">
        <v>6727</v>
      </c>
      <c r="I16" s="139">
        <v>6859</v>
      </c>
      <c r="J16" s="139">
        <v>6990</v>
      </c>
      <c r="K16" s="139">
        <v>7122</v>
      </c>
      <c r="L16" s="139">
        <v>7266</v>
      </c>
      <c r="M16" s="139">
        <v>7414</v>
      </c>
      <c r="N16" s="139">
        <v>7563</v>
      </c>
      <c r="O16" s="139">
        <v>7710</v>
      </c>
      <c r="P16" s="139">
        <v>7859</v>
      </c>
      <c r="Q16" s="139">
        <v>8007</v>
      </c>
      <c r="R16" s="120">
        <v>8156</v>
      </c>
    </row>
    <row r="17" spans="1:18" x14ac:dyDescent="0.3">
      <c r="A17" s="93">
        <v>500</v>
      </c>
      <c r="B17" s="147">
        <v>6255</v>
      </c>
      <c r="C17" s="141">
        <v>6424</v>
      </c>
      <c r="D17" s="141">
        <v>6595</v>
      </c>
      <c r="E17" s="141">
        <v>6764</v>
      </c>
      <c r="F17" s="141">
        <v>6935</v>
      </c>
      <c r="G17" s="141">
        <v>7104</v>
      </c>
      <c r="H17" s="141">
        <v>7289</v>
      </c>
      <c r="I17" s="141">
        <v>7480</v>
      </c>
      <c r="J17" s="141">
        <v>7672</v>
      </c>
      <c r="K17" s="141">
        <v>7863</v>
      </c>
      <c r="L17" s="141">
        <v>8056</v>
      </c>
      <c r="M17" s="141">
        <v>8247</v>
      </c>
      <c r="N17" s="141">
        <v>8439</v>
      </c>
      <c r="O17" s="141">
        <v>8630</v>
      </c>
      <c r="P17" s="141">
        <v>8821</v>
      </c>
      <c r="Q17" s="141">
        <v>9013</v>
      </c>
      <c r="R17" s="121">
        <v>9204</v>
      </c>
    </row>
    <row r="18" spans="1:18" x14ac:dyDescent="0.3">
      <c r="A18" s="82">
        <v>600</v>
      </c>
      <c r="B18" s="146">
        <v>6610</v>
      </c>
      <c r="C18" s="139">
        <v>6819</v>
      </c>
      <c r="D18" s="139">
        <v>7027</v>
      </c>
      <c r="E18" s="139">
        <v>7246</v>
      </c>
      <c r="F18" s="139">
        <v>7482</v>
      </c>
      <c r="G18" s="139">
        <v>7717</v>
      </c>
      <c r="H18" s="139">
        <v>7951</v>
      </c>
      <c r="I18" s="139">
        <v>8187</v>
      </c>
      <c r="J18" s="139">
        <v>8422</v>
      </c>
      <c r="K18" s="139">
        <v>8657</v>
      </c>
      <c r="L18" s="139">
        <v>8892</v>
      </c>
      <c r="M18" s="139">
        <v>9127</v>
      </c>
      <c r="N18" s="139">
        <v>9363</v>
      </c>
      <c r="O18" s="139">
        <v>9614</v>
      </c>
      <c r="P18" s="139">
        <v>9881</v>
      </c>
      <c r="Q18" s="139">
        <v>10148</v>
      </c>
      <c r="R18" s="120">
        <v>10414</v>
      </c>
    </row>
    <row r="19" spans="1:18" x14ac:dyDescent="0.3">
      <c r="A19" s="93">
        <v>700</v>
      </c>
      <c r="B19" s="147">
        <v>7004</v>
      </c>
      <c r="C19" s="141">
        <v>7264</v>
      </c>
      <c r="D19" s="141">
        <v>7543</v>
      </c>
      <c r="E19" s="141">
        <v>7823</v>
      </c>
      <c r="F19" s="141">
        <v>8102</v>
      </c>
      <c r="G19" s="141">
        <v>8380</v>
      </c>
      <c r="H19" s="141">
        <v>8660</v>
      </c>
      <c r="I19" s="141">
        <v>8939</v>
      </c>
      <c r="J19" s="141">
        <v>9218</v>
      </c>
      <c r="K19" s="141">
        <v>9500</v>
      </c>
      <c r="L19" s="141">
        <v>9817</v>
      </c>
      <c r="M19" s="141">
        <v>10135</v>
      </c>
      <c r="N19" s="141">
        <v>10452</v>
      </c>
      <c r="O19" s="141">
        <v>10768</v>
      </c>
      <c r="P19" s="141">
        <v>11085</v>
      </c>
      <c r="Q19" s="141">
        <v>11402</v>
      </c>
      <c r="R19" s="121">
        <v>11719</v>
      </c>
    </row>
    <row r="20" spans="1:18" x14ac:dyDescent="0.3">
      <c r="A20" s="82">
        <v>800</v>
      </c>
      <c r="B20" s="146">
        <v>7472</v>
      </c>
      <c r="C20" s="139">
        <v>7795</v>
      </c>
      <c r="D20" s="139">
        <v>8118</v>
      </c>
      <c r="E20" s="139">
        <v>8443</v>
      </c>
      <c r="F20" s="139">
        <v>8766</v>
      </c>
      <c r="G20" s="139">
        <v>9090</v>
      </c>
      <c r="H20" s="139">
        <v>9414</v>
      </c>
      <c r="I20" s="139">
        <v>9773</v>
      </c>
      <c r="J20" s="139">
        <v>10140</v>
      </c>
      <c r="K20" s="139">
        <v>10508</v>
      </c>
      <c r="L20" s="139">
        <v>10875</v>
      </c>
      <c r="M20" s="139">
        <v>11242</v>
      </c>
      <c r="N20" s="139">
        <v>11610</v>
      </c>
      <c r="O20" s="139">
        <v>11977</v>
      </c>
      <c r="P20" s="139">
        <v>12345</v>
      </c>
      <c r="Q20" s="139">
        <v>12712</v>
      </c>
      <c r="R20" s="120">
        <v>13079</v>
      </c>
    </row>
    <row r="21" spans="1:18" x14ac:dyDescent="0.3">
      <c r="A21" s="93">
        <v>900</v>
      </c>
      <c r="B21" s="147">
        <v>8001</v>
      </c>
      <c r="C21" s="141">
        <v>8369</v>
      </c>
      <c r="D21" s="141">
        <v>8738</v>
      </c>
      <c r="E21" s="141">
        <v>9107</v>
      </c>
      <c r="F21" s="141">
        <v>9476</v>
      </c>
      <c r="G21" s="141">
        <v>9894</v>
      </c>
      <c r="H21" s="141">
        <v>10313</v>
      </c>
      <c r="I21" s="141">
        <v>10731</v>
      </c>
      <c r="J21" s="141">
        <v>11149</v>
      </c>
      <c r="K21" s="141">
        <v>11568</v>
      </c>
      <c r="L21" s="141">
        <v>11986</v>
      </c>
      <c r="M21" s="141">
        <v>12405</v>
      </c>
      <c r="N21" s="141">
        <v>12823</v>
      </c>
      <c r="O21" s="141">
        <v>13241</v>
      </c>
      <c r="P21" s="141">
        <v>13660</v>
      </c>
      <c r="Q21" s="141">
        <v>14078</v>
      </c>
      <c r="R21" s="121">
        <v>14496</v>
      </c>
    </row>
    <row r="22" spans="1:18" x14ac:dyDescent="0.3">
      <c r="A22" s="82">
        <v>1000</v>
      </c>
      <c r="B22" s="146">
        <v>8574</v>
      </c>
      <c r="C22" s="139">
        <v>8987</v>
      </c>
      <c r="D22" s="139">
        <v>9402</v>
      </c>
      <c r="E22" s="139">
        <v>9862</v>
      </c>
      <c r="F22" s="139">
        <v>10332</v>
      </c>
      <c r="G22" s="139">
        <v>10801</v>
      </c>
      <c r="H22" s="139">
        <v>11272</v>
      </c>
      <c r="I22" s="139">
        <v>11742</v>
      </c>
      <c r="J22" s="139">
        <v>12212</v>
      </c>
      <c r="K22" s="139">
        <v>12681</v>
      </c>
      <c r="L22" s="139">
        <v>13152</v>
      </c>
      <c r="M22" s="139">
        <v>13622</v>
      </c>
      <c r="N22" s="139">
        <v>14091</v>
      </c>
      <c r="O22" s="139">
        <v>14561</v>
      </c>
      <c r="P22" s="139">
        <v>14962</v>
      </c>
      <c r="Q22" s="139">
        <v>15349</v>
      </c>
      <c r="R22" s="120">
        <v>15736</v>
      </c>
    </row>
    <row r="23" spans="1:18" x14ac:dyDescent="0.3">
      <c r="A23" s="93">
        <v>1100</v>
      </c>
      <c r="B23" s="147">
        <v>9189</v>
      </c>
      <c r="C23" s="141">
        <v>9673</v>
      </c>
      <c r="D23" s="141">
        <v>10194</v>
      </c>
      <c r="E23" s="141">
        <v>10717</v>
      </c>
      <c r="F23" s="141">
        <v>11238</v>
      </c>
      <c r="G23" s="141">
        <v>11761</v>
      </c>
      <c r="H23" s="141">
        <v>12282</v>
      </c>
      <c r="I23" s="141">
        <v>12804</v>
      </c>
      <c r="J23" s="141">
        <v>13327</v>
      </c>
      <c r="K23" s="141">
        <v>13848</v>
      </c>
      <c r="L23" s="141">
        <v>14371</v>
      </c>
      <c r="M23" s="141">
        <v>14847</v>
      </c>
      <c r="N23" s="141">
        <v>15277</v>
      </c>
      <c r="O23" s="141">
        <v>15707</v>
      </c>
      <c r="P23" s="141">
        <v>16136</v>
      </c>
      <c r="Q23" s="141">
        <v>16566</v>
      </c>
      <c r="R23" s="121">
        <v>16997</v>
      </c>
    </row>
    <row r="24" spans="1:18" x14ac:dyDescent="0.3">
      <c r="A24" s="82">
        <v>1200</v>
      </c>
      <c r="B24" s="146">
        <v>9897</v>
      </c>
      <c r="C24" s="139">
        <v>10472</v>
      </c>
      <c r="D24" s="139">
        <v>11047</v>
      </c>
      <c r="E24" s="139">
        <v>11621</v>
      </c>
      <c r="F24" s="139">
        <v>12196</v>
      </c>
      <c r="G24" s="139">
        <v>12770</v>
      </c>
      <c r="H24" s="139">
        <v>13346</v>
      </c>
      <c r="I24" s="139">
        <v>13920</v>
      </c>
      <c r="J24" s="139">
        <v>14494</v>
      </c>
      <c r="K24" s="139">
        <v>14992</v>
      </c>
      <c r="L24" s="139">
        <v>15465</v>
      </c>
      <c r="M24" s="139">
        <v>15938</v>
      </c>
      <c r="N24" s="139">
        <v>16411</v>
      </c>
      <c r="O24" s="139">
        <v>16884</v>
      </c>
      <c r="P24" s="139">
        <v>17357</v>
      </c>
      <c r="Q24" s="139">
        <v>17830</v>
      </c>
      <c r="R24" s="120">
        <v>18303</v>
      </c>
    </row>
    <row r="25" spans="1:18" x14ac:dyDescent="0.3">
      <c r="A25" s="93">
        <v>1300</v>
      </c>
      <c r="B25" s="147">
        <v>10694</v>
      </c>
      <c r="C25" s="141">
        <v>11321</v>
      </c>
      <c r="D25" s="141">
        <v>11949</v>
      </c>
      <c r="E25" s="141">
        <v>12577</v>
      </c>
      <c r="F25" s="141">
        <v>13204</v>
      </c>
      <c r="G25" s="141">
        <v>13832</v>
      </c>
      <c r="H25" s="141">
        <v>14460</v>
      </c>
      <c r="I25" s="141">
        <v>15008</v>
      </c>
      <c r="J25" s="141">
        <v>15525</v>
      </c>
      <c r="K25" s="141">
        <v>16041</v>
      </c>
      <c r="L25" s="141">
        <v>16558</v>
      </c>
      <c r="M25" s="141">
        <v>17075</v>
      </c>
      <c r="N25" s="141">
        <v>17592</v>
      </c>
      <c r="O25" s="141">
        <v>18108</v>
      </c>
      <c r="P25" s="141">
        <v>18625</v>
      </c>
      <c r="Q25" s="141">
        <v>19094</v>
      </c>
      <c r="R25" s="121">
        <v>19463</v>
      </c>
    </row>
    <row r="26" spans="1:18" x14ac:dyDescent="0.3">
      <c r="A26" s="82">
        <v>1400</v>
      </c>
      <c r="B26" s="146">
        <v>11538</v>
      </c>
      <c r="C26" s="139">
        <v>12219</v>
      </c>
      <c r="D26" s="139">
        <v>12900</v>
      </c>
      <c r="E26" s="139">
        <v>13582</v>
      </c>
      <c r="F26" s="139">
        <v>14263</v>
      </c>
      <c r="G26" s="139">
        <v>14890</v>
      </c>
      <c r="H26" s="139">
        <v>15451</v>
      </c>
      <c r="I26" s="139">
        <v>16012</v>
      </c>
      <c r="J26" s="139">
        <v>16573</v>
      </c>
      <c r="K26" s="139">
        <v>17134</v>
      </c>
      <c r="L26" s="139">
        <v>17694</v>
      </c>
      <c r="M26" s="139">
        <v>18255</v>
      </c>
      <c r="N26" s="139">
        <v>18816</v>
      </c>
      <c r="O26" s="139">
        <v>19263</v>
      </c>
      <c r="P26" s="139">
        <v>19663</v>
      </c>
      <c r="Q26" s="139">
        <v>20063</v>
      </c>
      <c r="R26" s="120">
        <v>20464</v>
      </c>
    </row>
    <row r="27" spans="1:18" x14ac:dyDescent="0.3">
      <c r="A27" s="93">
        <v>1500</v>
      </c>
      <c r="B27" s="147">
        <v>12432</v>
      </c>
      <c r="C27" s="141">
        <v>13166</v>
      </c>
      <c r="D27" s="141">
        <v>13902</v>
      </c>
      <c r="E27" s="141">
        <v>14637</v>
      </c>
      <c r="F27" s="141">
        <v>15243</v>
      </c>
      <c r="G27" s="141">
        <v>15848</v>
      </c>
      <c r="H27" s="141">
        <v>16453</v>
      </c>
      <c r="I27" s="141">
        <v>17059</v>
      </c>
      <c r="J27" s="141">
        <v>17664</v>
      </c>
      <c r="K27" s="141">
        <v>18269</v>
      </c>
      <c r="L27" s="141">
        <v>18875</v>
      </c>
      <c r="M27" s="141">
        <v>19336</v>
      </c>
      <c r="N27" s="141">
        <v>19769</v>
      </c>
      <c r="O27" s="141">
        <v>20201</v>
      </c>
      <c r="P27" s="141">
        <v>20633</v>
      </c>
      <c r="Q27" s="141">
        <v>21065</v>
      </c>
      <c r="R27" s="121">
        <v>21497</v>
      </c>
    </row>
    <row r="28" spans="1:18" x14ac:dyDescent="0.3">
      <c r="A28" s="82">
        <v>1600</v>
      </c>
      <c r="B28" s="146">
        <v>13373</v>
      </c>
      <c r="C28" s="139">
        <v>14163</v>
      </c>
      <c r="D28" s="139">
        <v>14898</v>
      </c>
      <c r="E28" s="139">
        <v>15548</v>
      </c>
      <c r="F28" s="139">
        <v>16198</v>
      </c>
      <c r="G28" s="139">
        <v>16849</v>
      </c>
      <c r="H28" s="139">
        <v>17499</v>
      </c>
      <c r="I28" s="139">
        <v>18149</v>
      </c>
      <c r="J28" s="139">
        <v>18799</v>
      </c>
      <c r="K28" s="139">
        <v>19314</v>
      </c>
      <c r="L28" s="139">
        <v>19778</v>
      </c>
      <c r="M28" s="139">
        <v>20243</v>
      </c>
      <c r="N28" s="139">
        <v>20707</v>
      </c>
      <c r="O28" s="139">
        <v>21171</v>
      </c>
      <c r="P28" s="139">
        <v>21636</v>
      </c>
      <c r="Q28" s="139">
        <v>22168</v>
      </c>
      <c r="R28" s="120">
        <v>23084</v>
      </c>
    </row>
    <row r="29" spans="1:18" x14ac:dyDescent="0.3">
      <c r="A29" s="93">
        <v>1700</v>
      </c>
      <c r="B29" s="147">
        <v>14364</v>
      </c>
      <c r="C29" s="141">
        <v>15108</v>
      </c>
      <c r="D29" s="141">
        <v>15804</v>
      </c>
      <c r="E29" s="141">
        <v>16499</v>
      </c>
      <c r="F29" s="141">
        <v>17196</v>
      </c>
      <c r="G29" s="141">
        <v>17891</v>
      </c>
      <c r="H29" s="141">
        <v>18587</v>
      </c>
      <c r="I29" s="141">
        <v>19195</v>
      </c>
      <c r="J29" s="141">
        <v>19692</v>
      </c>
      <c r="K29" s="141">
        <v>20189</v>
      </c>
      <c r="L29" s="141">
        <v>20685</v>
      </c>
      <c r="M29" s="141">
        <v>21182</v>
      </c>
      <c r="N29" s="141">
        <v>21678</v>
      </c>
      <c r="O29" s="141">
        <v>22316</v>
      </c>
      <c r="P29" s="141">
        <v>23296</v>
      </c>
      <c r="Q29" s="141">
        <v>24275</v>
      </c>
      <c r="R29" s="121">
        <v>25255</v>
      </c>
    </row>
    <row r="30" spans="1:18" x14ac:dyDescent="0.3">
      <c r="A30" s="82">
        <v>1800</v>
      </c>
      <c r="B30" s="146">
        <v>15268</v>
      </c>
      <c r="C30" s="139">
        <v>16010</v>
      </c>
      <c r="D30" s="139">
        <v>16751</v>
      </c>
      <c r="E30" s="139">
        <v>17493</v>
      </c>
      <c r="F30" s="139">
        <v>18234</v>
      </c>
      <c r="G30" s="139">
        <v>18975</v>
      </c>
      <c r="H30" s="139">
        <v>19506</v>
      </c>
      <c r="I30" s="139">
        <v>20035</v>
      </c>
      <c r="J30" s="139">
        <v>20564</v>
      </c>
      <c r="K30" s="139">
        <v>21094</v>
      </c>
      <c r="L30" s="139">
        <v>21623</v>
      </c>
      <c r="M30" s="139">
        <v>22271</v>
      </c>
      <c r="N30" s="139">
        <v>23316</v>
      </c>
      <c r="O30" s="139">
        <v>24360</v>
      </c>
      <c r="P30" s="139">
        <v>25405</v>
      </c>
      <c r="Q30" s="139">
        <v>26449</v>
      </c>
      <c r="R30" s="120">
        <v>27493</v>
      </c>
    </row>
    <row r="31" spans="1:18" x14ac:dyDescent="0.3">
      <c r="A31" s="93">
        <v>1900</v>
      </c>
      <c r="B31" s="147">
        <v>16164</v>
      </c>
      <c r="C31" s="141">
        <v>16951</v>
      </c>
      <c r="D31" s="141">
        <v>17739</v>
      </c>
      <c r="E31" s="141">
        <v>18528</v>
      </c>
      <c r="F31" s="141">
        <v>19219</v>
      </c>
      <c r="G31" s="141">
        <v>19781</v>
      </c>
      <c r="H31" s="141">
        <v>20343</v>
      </c>
      <c r="I31" s="141">
        <v>20905</v>
      </c>
      <c r="J31" s="141">
        <v>21468</v>
      </c>
      <c r="K31" s="141">
        <v>22030</v>
      </c>
      <c r="L31" s="141">
        <v>23140</v>
      </c>
      <c r="M31" s="141">
        <v>24249</v>
      </c>
      <c r="N31" s="141">
        <v>25359</v>
      </c>
      <c r="O31" s="141">
        <v>26469</v>
      </c>
      <c r="P31" s="141">
        <v>27577</v>
      </c>
      <c r="Q31" s="141">
        <v>28486</v>
      </c>
      <c r="R31" s="121">
        <v>28903</v>
      </c>
    </row>
    <row r="32" spans="1:18" x14ac:dyDescent="0.3">
      <c r="A32" s="82">
        <v>2000</v>
      </c>
      <c r="B32" s="146">
        <v>17100</v>
      </c>
      <c r="C32" s="139">
        <v>17935</v>
      </c>
      <c r="D32" s="139">
        <v>18769</v>
      </c>
      <c r="E32" s="139">
        <v>19424</v>
      </c>
      <c r="F32" s="139">
        <v>20019</v>
      </c>
      <c r="G32" s="139">
        <v>20616</v>
      </c>
      <c r="H32" s="139">
        <v>21211</v>
      </c>
      <c r="I32" s="139">
        <v>21807</v>
      </c>
      <c r="J32" s="139">
        <v>22765</v>
      </c>
      <c r="K32" s="139">
        <v>23940</v>
      </c>
      <c r="L32" s="139">
        <v>25115</v>
      </c>
      <c r="M32" s="139">
        <v>26290</v>
      </c>
      <c r="N32" s="139">
        <v>27465</v>
      </c>
      <c r="O32" s="139">
        <v>28468</v>
      </c>
      <c r="P32" s="139">
        <v>28911</v>
      </c>
      <c r="Q32" s="139">
        <v>29353</v>
      </c>
      <c r="R32" s="120">
        <v>29795</v>
      </c>
    </row>
    <row r="33" spans="1:18" x14ac:dyDescent="0.3">
      <c r="A33" s="93">
        <v>2100</v>
      </c>
      <c r="B33" s="147">
        <v>18076</v>
      </c>
      <c r="C33" s="141">
        <v>18958</v>
      </c>
      <c r="D33" s="141">
        <v>19593</v>
      </c>
      <c r="E33" s="141">
        <v>20222</v>
      </c>
      <c r="F33" s="141">
        <v>20851</v>
      </c>
      <c r="G33" s="141">
        <v>21480</v>
      </c>
      <c r="H33" s="141">
        <v>22186</v>
      </c>
      <c r="I33" s="141">
        <v>23428</v>
      </c>
      <c r="J33" s="141">
        <v>24670</v>
      </c>
      <c r="K33" s="141">
        <v>25911</v>
      </c>
      <c r="L33" s="141">
        <v>27153</v>
      </c>
      <c r="M33" s="141">
        <v>28376</v>
      </c>
      <c r="N33" s="141">
        <v>28842</v>
      </c>
      <c r="O33" s="141">
        <v>29310</v>
      </c>
      <c r="P33" s="141">
        <v>29776</v>
      </c>
      <c r="Q33" s="141">
        <v>30244</v>
      </c>
      <c r="R33" s="121">
        <v>30826</v>
      </c>
    </row>
    <row r="34" spans="1:18" x14ac:dyDescent="0.3">
      <c r="A34" s="82">
        <v>2200</v>
      </c>
      <c r="B34" s="146">
        <v>19059</v>
      </c>
      <c r="C34" s="139">
        <v>19722</v>
      </c>
      <c r="D34" s="139">
        <v>20386</v>
      </c>
      <c r="E34" s="139">
        <v>21049</v>
      </c>
      <c r="F34" s="139">
        <v>21712</v>
      </c>
      <c r="G34" s="139">
        <v>22711</v>
      </c>
      <c r="H34" s="139">
        <v>24019</v>
      </c>
      <c r="I34" s="139">
        <v>25328</v>
      </c>
      <c r="J34" s="139">
        <v>26636</v>
      </c>
      <c r="K34" s="139">
        <v>27945</v>
      </c>
      <c r="L34" s="139">
        <v>28698</v>
      </c>
      <c r="M34" s="139">
        <v>29191</v>
      </c>
      <c r="N34" s="139">
        <v>29683</v>
      </c>
      <c r="O34" s="139">
        <v>30176</v>
      </c>
      <c r="P34" s="139">
        <v>30711</v>
      </c>
      <c r="Q34" s="139">
        <v>32009</v>
      </c>
      <c r="R34" s="120">
        <v>33307</v>
      </c>
    </row>
    <row r="35" spans="1:18" x14ac:dyDescent="0.3">
      <c r="A35" s="93">
        <v>2300</v>
      </c>
      <c r="B35" s="147">
        <v>19813</v>
      </c>
      <c r="C35" s="141">
        <v>20510</v>
      </c>
      <c r="D35" s="141">
        <v>21208</v>
      </c>
      <c r="E35" s="141">
        <v>21906</v>
      </c>
      <c r="F35" s="141">
        <v>23160</v>
      </c>
      <c r="G35" s="141">
        <v>24536</v>
      </c>
      <c r="H35" s="141">
        <v>25912</v>
      </c>
      <c r="I35" s="141">
        <v>27288</v>
      </c>
      <c r="J35" s="141">
        <v>28477</v>
      </c>
      <c r="K35" s="141">
        <v>28994</v>
      </c>
      <c r="L35" s="141">
        <v>29512</v>
      </c>
      <c r="M35" s="141">
        <v>30029</v>
      </c>
      <c r="N35" s="141">
        <v>30547</v>
      </c>
      <c r="O35" s="141">
        <v>31760</v>
      </c>
      <c r="P35" s="141">
        <v>33125</v>
      </c>
      <c r="Q35" s="141">
        <v>34489</v>
      </c>
      <c r="R35" s="121">
        <v>35854</v>
      </c>
    </row>
    <row r="36" spans="1:18" x14ac:dyDescent="0.3">
      <c r="A36" s="82">
        <v>2400</v>
      </c>
      <c r="B36" s="146">
        <v>20596</v>
      </c>
      <c r="C36" s="139">
        <v>21327</v>
      </c>
      <c r="D36" s="139">
        <v>22088</v>
      </c>
      <c r="E36" s="139">
        <v>23533</v>
      </c>
      <c r="F36" s="139">
        <v>24976</v>
      </c>
      <c r="G36" s="139">
        <v>26420</v>
      </c>
      <c r="H36" s="139">
        <v>27865</v>
      </c>
      <c r="I36" s="139">
        <v>28719</v>
      </c>
      <c r="J36" s="139">
        <v>29263</v>
      </c>
      <c r="K36" s="139">
        <v>29806</v>
      </c>
      <c r="L36" s="139">
        <v>30349</v>
      </c>
      <c r="M36" s="139">
        <v>31304</v>
      </c>
      <c r="N36" s="139">
        <v>32736</v>
      </c>
      <c r="O36" s="139">
        <v>34169</v>
      </c>
      <c r="P36" s="139">
        <v>35602</v>
      </c>
      <c r="Q36" s="139">
        <v>36794</v>
      </c>
      <c r="R36" s="120">
        <v>37584</v>
      </c>
    </row>
    <row r="37" spans="1:18" x14ac:dyDescent="0.3">
      <c r="A37" s="93">
        <v>2500</v>
      </c>
      <c r="B37" s="147">
        <v>21408</v>
      </c>
      <c r="C37" s="141">
        <v>22314</v>
      </c>
      <c r="D37" s="141">
        <v>23826</v>
      </c>
      <c r="E37" s="141">
        <v>25339</v>
      </c>
      <c r="F37" s="141">
        <v>26851</v>
      </c>
      <c r="G37" s="141">
        <v>28364</v>
      </c>
      <c r="H37" s="141">
        <v>28934</v>
      </c>
      <c r="I37" s="141">
        <v>29502</v>
      </c>
      <c r="J37" s="141">
        <v>30071</v>
      </c>
      <c r="K37" s="141">
        <v>30641</v>
      </c>
      <c r="L37" s="141">
        <v>32141</v>
      </c>
      <c r="M37" s="141">
        <v>33642</v>
      </c>
      <c r="N37" s="141">
        <v>35142</v>
      </c>
      <c r="O37" s="141">
        <v>36579</v>
      </c>
      <c r="P37" s="141">
        <v>37406</v>
      </c>
      <c r="Q37" s="141">
        <v>38233</v>
      </c>
      <c r="R37" s="121">
        <v>39060</v>
      </c>
    </row>
    <row r="38" spans="1:18" x14ac:dyDescent="0.3">
      <c r="A38" s="82">
        <v>2600</v>
      </c>
      <c r="B38" s="146">
        <v>22458</v>
      </c>
      <c r="C38" s="139">
        <v>24040</v>
      </c>
      <c r="D38" s="139">
        <v>25622</v>
      </c>
      <c r="E38" s="139">
        <v>27203</v>
      </c>
      <c r="F38" s="139">
        <v>28523</v>
      </c>
      <c r="G38" s="139">
        <v>29119</v>
      </c>
      <c r="H38" s="139">
        <v>29714</v>
      </c>
      <c r="I38" s="139">
        <v>30309</v>
      </c>
      <c r="J38" s="139">
        <v>31334</v>
      </c>
      <c r="K38" s="139">
        <v>32903</v>
      </c>
      <c r="L38" s="139">
        <v>34472</v>
      </c>
      <c r="M38" s="139">
        <v>36041</v>
      </c>
      <c r="N38" s="139">
        <v>37112</v>
      </c>
      <c r="O38" s="139">
        <v>37977</v>
      </c>
      <c r="P38" s="139">
        <v>38843</v>
      </c>
      <c r="Q38" s="139">
        <v>39707</v>
      </c>
      <c r="R38" s="120">
        <v>40337</v>
      </c>
    </row>
    <row r="39" spans="1:18" x14ac:dyDescent="0.3">
      <c r="A39" s="93">
        <v>2700</v>
      </c>
      <c r="B39" s="147">
        <v>24172</v>
      </c>
      <c r="C39" s="141">
        <v>25823</v>
      </c>
      <c r="D39" s="141">
        <v>27475</v>
      </c>
      <c r="E39" s="141">
        <v>28651</v>
      </c>
      <c r="F39" s="141">
        <v>29273</v>
      </c>
      <c r="G39" s="141">
        <v>29894</v>
      </c>
      <c r="H39" s="141">
        <v>30516</v>
      </c>
      <c r="I39" s="141">
        <v>31949</v>
      </c>
      <c r="J39" s="141">
        <v>33588</v>
      </c>
      <c r="K39" s="141">
        <v>35226</v>
      </c>
      <c r="L39" s="141">
        <v>36701</v>
      </c>
      <c r="M39" s="141">
        <v>37604</v>
      </c>
      <c r="N39" s="141">
        <v>38508</v>
      </c>
      <c r="O39" s="141">
        <v>39411</v>
      </c>
      <c r="P39" s="141">
        <v>40163</v>
      </c>
      <c r="Q39" s="141">
        <v>40773</v>
      </c>
      <c r="R39" s="121">
        <v>41385</v>
      </c>
    </row>
    <row r="40" spans="1:18" x14ac:dyDescent="0.3">
      <c r="A40" s="82">
        <v>2800</v>
      </c>
      <c r="B40" s="146">
        <v>25942</v>
      </c>
      <c r="C40" s="139">
        <v>27664</v>
      </c>
      <c r="D40" s="139">
        <v>28749</v>
      </c>
      <c r="E40" s="139">
        <v>29397</v>
      </c>
      <c r="F40" s="139">
        <v>30045</v>
      </c>
      <c r="G40" s="139">
        <v>30777</v>
      </c>
      <c r="H40" s="139">
        <v>32486</v>
      </c>
      <c r="I40" s="139">
        <v>34194</v>
      </c>
      <c r="J40" s="139">
        <v>35902</v>
      </c>
      <c r="K40" s="139">
        <v>37112</v>
      </c>
      <c r="L40" s="139">
        <v>38054</v>
      </c>
      <c r="M40" s="139">
        <v>38997</v>
      </c>
      <c r="N40" s="139">
        <v>39907</v>
      </c>
      <c r="O40" s="139">
        <v>40545</v>
      </c>
      <c r="P40" s="139">
        <v>41182</v>
      </c>
      <c r="Q40" s="139">
        <v>41819</v>
      </c>
      <c r="R40" s="120">
        <v>42457</v>
      </c>
    </row>
    <row r="41" spans="1:18" x14ac:dyDescent="0.3">
      <c r="A41" s="93">
        <v>2900</v>
      </c>
      <c r="B41" s="147">
        <v>27768</v>
      </c>
      <c r="C41" s="141">
        <v>28815</v>
      </c>
      <c r="D41" s="141">
        <v>29489</v>
      </c>
      <c r="E41" s="141">
        <v>30164</v>
      </c>
      <c r="F41" s="141">
        <v>31163</v>
      </c>
      <c r="G41" s="141">
        <v>32942</v>
      </c>
      <c r="H41" s="141">
        <v>34721</v>
      </c>
      <c r="I41" s="141">
        <v>36500</v>
      </c>
      <c r="J41" s="141">
        <v>37481</v>
      </c>
      <c r="K41" s="141">
        <v>38461</v>
      </c>
      <c r="L41" s="141">
        <v>39442</v>
      </c>
      <c r="M41" s="141">
        <v>40235</v>
      </c>
      <c r="N41" s="141">
        <v>40900</v>
      </c>
      <c r="O41" s="141">
        <v>41563</v>
      </c>
      <c r="P41" s="141">
        <v>42226</v>
      </c>
      <c r="Q41" s="141">
        <v>42889</v>
      </c>
      <c r="R41" s="121">
        <v>43553</v>
      </c>
    </row>
    <row r="42" spans="1:18" ht="15" thickBot="1" x14ac:dyDescent="0.35">
      <c r="A42" s="83">
        <v>3000</v>
      </c>
      <c r="B42" s="148">
        <v>28848</v>
      </c>
      <c r="C42" s="143">
        <v>29550</v>
      </c>
      <c r="D42" s="143">
        <v>30252</v>
      </c>
      <c r="E42" s="143">
        <v>31465</v>
      </c>
      <c r="F42" s="143">
        <v>33315</v>
      </c>
      <c r="G42" s="143">
        <v>35165</v>
      </c>
      <c r="H42" s="143">
        <v>36783</v>
      </c>
      <c r="I42" s="143">
        <v>37804</v>
      </c>
      <c r="J42" s="143">
        <v>38824</v>
      </c>
      <c r="K42" s="143">
        <v>39844</v>
      </c>
      <c r="L42" s="143">
        <v>40534</v>
      </c>
      <c r="M42" s="143">
        <v>41224</v>
      </c>
      <c r="N42" s="143">
        <v>41914</v>
      </c>
      <c r="O42" s="143">
        <v>42603</v>
      </c>
      <c r="P42" s="143">
        <v>43294</v>
      </c>
      <c r="Q42" s="143">
        <v>43984</v>
      </c>
      <c r="R42" s="144">
        <v>44674</v>
      </c>
    </row>
    <row r="43" spans="1:18" ht="15" thickBot="1" x14ac:dyDescent="0.35">
      <c r="A43" s="24"/>
      <c r="B43" s="14"/>
      <c r="C43" s="14"/>
      <c r="D43" s="14"/>
      <c r="E43" s="14"/>
      <c r="F43" s="14"/>
      <c r="G43" s="14"/>
      <c r="H43" s="14"/>
      <c r="I43" s="14"/>
    </row>
    <row r="44" spans="1:18" ht="15" customHeight="1" x14ac:dyDescent="0.3">
      <c r="A44" s="173" t="s">
        <v>10</v>
      </c>
      <c r="B44" s="167" t="s">
        <v>3</v>
      </c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9"/>
    </row>
    <row r="45" spans="1:18" ht="15" thickBot="1" x14ac:dyDescent="0.35">
      <c r="A45" s="174"/>
      <c r="B45" s="170" t="s">
        <v>9</v>
      </c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2"/>
    </row>
    <row r="46" spans="1:18" ht="15" thickBot="1" x14ac:dyDescent="0.35">
      <c r="A46" s="176"/>
      <c r="B46" s="74">
        <v>200</v>
      </c>
      <c r="C46" s="75">
        <v>250</v>
      </c>
      <c r="D46" s="75">
        <v>300</v>
      </c>
      <c r="E46" s="75">
        <v>350</v>
      </c>
      <c r="F46" s="75">
        <v>400</v>
      </c>
      <c r="G46" s="75">
        <v>450</v>
      </c>
      <c r="H46" s="75">
        <v>500</v>
      </c>
      <c r="I46" s="75">
        <v>550</v>
      </c>
      <c r="J46" s="75">
        <v>600</v>
      </c>
      <c r="K46" s="75">
        <v>650</v>
      </c>
      <c r="L46" s="75">
        <v>700</v>
      </c>
      <c r="M46" s="75">
        <v>750</v>
      </c>
      <c r="N46" s="75">
        <v>800</v>
      </c>
      <c r="O46" s="75">
        <v>850</v>
      </c>
      <c r="P46" s="75">
        <v>900</v>
      </c>
      <c r="Q46" s="75">
        <v>950</v>
      </c>
      <c r="R46" s="76">
        <v>1000</v>
      </c>
    </row>
    <row r="47" spans="1:18" x14ac:dyDescent="0.3">
      <c r="A47" s="94">
        <v>300</v>
      </c>
      <c r="B47" s="136">
        <v>6181</v>
      </c>
      <c r="C47" s="137">
        <v>6284</v>
      </c>
      <c r="D47" s="137">
        <v>6386</v>
      </c>
      <c r="E47" s="137">
        <v>6488</v>
      </c>
      <c r="F47" s="137">
        <v>6590</v>
      </c>
      <c r="G47" s="137">
        <v>6693</v>
      </c>
      <c r="H47" s="137">
        <v>6795</v>
      </c>
      <c r="I47" s="137">
        <v>6897</v>
      </c>
      <c r="J47" s="137">
        <v>7000</v>
      </c>
      <c r="K47" s="137">
        <v>7102</v>
      </c>
      <c r="L47" s="137">
        <v>7205</v>
      </c>
      <c r="M47" s="137">
        <v>7306</v>
      </c>
      <c r="N47" s="137">
        <v>7409</v>
      </c>
      <c r="O47" s="137">
        <v>7511</v>
      </c>
      <c r="P47" s="137">
        <v>7614</v>
      </c>
      <c r="Q47" s="137">
        <v>7716</v>
      </c>
      <c r="R47" s="119">
        <v>7819</v>
      </c>
    </row>
    <row r="48" spans="1:18" x14ac:dyDescent="0.3">
      <c r="A48" s="84">
        <v>400</v>
      </c>
      <c r="B48" s="138">
        <v>6486</v>
      </c>
      <c r="C48" s="139">
        <v>6630</v>
      </c>
      <c r="D48" s="139">
        <v>6773</v>
      </c>
      <c r="E48" s="139">
        <v>6917</v>
      </c>
      <c r="F48" s="139">
        <v>7061</v>
      </c>
      <c r="G48" s="139">
        <v>7205</v>
      </c>
      <c r="H48" s="139">
        <v>7348</v>
      </c>
      <c r="I48" s="139">
        <v>7492</v>
      </c>
      <c r="J48" s="139">
        <v>7636</v>
      </c>
      <c r="K48" s="139">
        <v>7780</v>
      </c>
      <c r="L48" s="139">
        <v>7936</v>
      </c>
      <c r="M48" s="139">
        <v>8099</v>
      </c>
      <c r="N48" s="139">
        <v>8261</v>
      </c>
      <c r="O48" s="139">
        <v>8423</v>
      </c>
      <c r="P48" s="139">
        <v>8585</v>
      </c>
      <c r="Q48" s="139">
        <v>8747</v>
      </c>
      <c r="R48" s="120">
        <v>8909</v>
      </c>
    </row>
    <row r="49" spans="1:18" x14ac:dyDescent="0.3">
      <c r="A49" s="95">
        <v>500</v>
      </c>
      <c r="B49" s="140">
        <v>6833</v>
      </c>
      <c r="C49" s="141">
        <v>7019</v>
      </c>
      <c r="D49" s="141">
        <v>7203</v>
      </c>
      <c r="E49" s="141">
        <v>7389</v>
      </c>
      <c r="F49" s="141">
        <v>7575</v>
      </c>
      <c r="G49" s="141">
        <v>7760</v>
      </c>
      <c r="H49" s="141">
        <v>7963</v>
      </c>
      <c r="I49" s="141">
        <v>8172</v>
      </c>
      <c r="J49" s="141">
        <v>8381</v>
      </c>
      <c r="K49" s="141">
        <v>8589</v>
      </c>
      <c r="L49" s="141">
        <v>8799</v>
      </c>
      <c r="M49" s="141">
        <v>9008</v>
      </c>
      <c r="N49" s="141">
        <v>9217</v>
      </c>
      <c r="O49" s="141">
        <v>9426</v>
      </c>
      <c r="P49" s="141">
        <v>9636</v>
      </c>
      <c r="Q49" s="141">
        <v>9845</v>
      </c>
      <c r="R49" s="121">
        <v>10054</v>
      </c>
    </row>
    <row r="50" spans="1:18" x14ac:dyDescent="0.3">
      <c r="A50" s="84">
        <v>600</v>
      </c>
      <c r="B50" s="138">
        <v>7221</v>
      </c>
      <c r="C50" s="139">
        <v>7449</v>
      </c>
      <c r="D50" s="139">
        <v>7677</v>
      </c>
      <c r="E50" s="139">
        <v>7915</v>
      </c>
      <c r="F50" s="139">
        <v>8173</v>
      </c>
      <c r="G50" s="139">
        <v>8429</v>
      </c>
      <c r="H50" s="139">
        <v>8686</v>
      </c>
      <c r="I50" s="139">
        <v>8943</v>
      </c>
      <c r="J50" s="139">
        <v>9200</v>
      </c>
      <c r="K50" s="139">
        <v>9457</v>
      </c>
      <c r="L50" s="139">
        <v>9713</v>
      </c>
      <c r="M50" s="139">
        <v>9970</v>
      </c>
      <c r="N50" s="139">
        <v>10227</v>
      </c>
      <c r="O50" s="139">
        <v>10451</v>
      </c>
      <c r="P50" s="139">
        <v>10644</v>
      </c>
      <c r="Q50" s="139">
        <v>10839</v>
      </c>
      <c r="R50" s="120">
        <v>11032</v>
      </c>
    </row>
    <row r="51" spans="1:18" x14ac:dyDescent="0.3">
      <c r="A51" s="95">
        <v>700</v>
      </c>
      <c r="B51" s="140">
        <v>7651</v>
      </c>
      <c r="C51" s="141">
        <v>7934</v>
      </c>
      <c r="D51" s="141">
        <v>8240</v>
      </c>
      <c r="E51" s="141">
        <v>8544</v>
      </c>
      <c r="F51" s="141">
        <v>8850</v>
      </c>
      <c r="G51" s="141">
        <v>9154</v>
      </c>
      <c r="H51" s="141">
        <v>9460</v>
      </c>
      <c r="I51" s="141">
        <v>9764</v>
      </c>
      <c r="J51" s="141">
        <v>10070</v>
      </c>
      <c r="K51" s="141">
        <v>10369</v>
      </c>
      <c r="L51" s="141">
        <v>10598</v>
      </c>
      <c r="M51" s="141">
        <v>10828</v>
      </c>
      <c r="N51" s="141">
        <v>11058</v>
      </c>
      <c r="O51" s="141">
        <v>11288</v>
      </c>
      <c r="P51" s="141">
        <v>11518</v>
      </c>
      <c r="Q51" s="141">
        <v>11747</v>
      </c>
      <c r="R51" s="121">
        <v>11977</v>
      </c>
    </row>
    <row r="52" spans="1:18" x14ac:dyDescent="0.3">
      <c r="A52" s="84">
        <v>800</v>
      </c>
      <c r="B52" s="138">
        <v>8161</v>
      </c>
      <c r="C52" s="139">
        <v>8515</v>
      </c>
      <c r="D52" s="139">
        <v>8869</v>
      </c>
      <c r="E52" s="139">
        <v>9222</v>
      </c>
      <c r="F52" s="139">
        <v>9575</v>
      </c>
      <c r="G52" s="139">
        <v>9929</v>
      </c>
      <c r="H52" s="139">
        <v>10283</v>
      </c>
      <c r="I52" s="139">
        <v>10567</v>
      </c>
      <c r="J52" s="139">
        <v>10832</v>
      </c>
      <c r="K52" s="139">
        <v>11099</v>
      </c>
      <c r="L52" s="139">
        <v>11366</v>
      </c>
      <c r="M52" s="139">
        <v>11631</v>
      </c>
      <c r="N52" s="139">
        <v>11898</v>
      </c>
      <c r="O52" s="139">
        <v>12165</v>
      </c>
      <c r="P52" s="139">
        <v>12430</v>
      </c>
      <c r="Q52" s="139">
        <v>12697</v>
      </c>
      <c r="R52" s="120">
        <v>12964</v>
      </c>
    </row>
    <row r="53" spans="1:18" x14ac:dyDescent="0.3">
      <c r="A53" s="95">
        <v>900</v>
      </c>
      <c r="B53" s="140">
        <v>8740</v>
      </c>
      <c r="C53" s="141">
        <v>9143</v>
      </c>
      <c r="D53" s="141">
        <v>9545</v>
      </c>
      <c r="E53" s="141">
        <v>9948</v>
      </c>
      <c r="F53" s="141">
        <v>10350</v>
      </c>
      <c r="G53" s="141">
        <v>10654</v>
      </c>
      <c r="H53" s="141">
        <v>10957</v>
      </c>
      <c r="I53" s="141">
        <v>11261</v>
      </c>
      <c r="J53" s="141">
        <v>11564</v>
      </c>
      <c r="K53" s="141">
        <v>11868</v>
      </c>
      <c r="L53" s="141">
        <v>12171</v>
      </c>
      <c r="M53" s="141">
        <v>12474</v>
      </c>
      <c r="N53" s="141">
        <v>12778</v>
      </c>
      <c r="O53" s="141">
        <v>13081</v>
      </c>
      <c r="P53" s="141">
        <v>13385</v>
      </c>
      <c r="Q53" s="141">
        <v>13688</v>
      </c>
      <c r="R53" s="121">
        <v>13992</v>
      </c>
    </row>
    <row r="54" spans="1:18" x14ac:dyDescent="0.3">
      <c r="A54" s="84">
        <v>1000</v>
      </c>
      <c r="B54" s="138">
        <v>9365</v>
      </c>
      <c r="C54" s="139">
        <v>9818</v>
      </c>
      <c r="D54" s="139">
        <v>10269</v>
      </c>
      <c r="E54" s="139">
        <v>10631</v>
      </c>
      <c r="F54" s="139">
        <v>10971</v>
      </c>
      <c r="G54" s="139">
        <v>11312</v>
      </c>
      <c r="H54" s="139">
        <v>11653</v>
      </c>
      <c r="I54" s="139">
        <v>11994</v>
      </c>
      <c r="J54" s="139">
        <v>12335</v>
      </c>
      <c r="K54" s="139">
        <v>12675</v>
      </c>
      <c r="L54" s="139">
        <v>13016</v>
      </c>
      <c r="M54" s="139">
        <v>13356</v>
      </c>
      <c r="N54" s="139">
        <v>13698</v>
      </c>
      <c r="O54" s="139">
        <v>14038</v>
      </c>
      <c r="P54" s="139">
        <v>14457</v>
      </c>
      <c r="Q54" s="139">
        <v>15062</v>
      </c>
      <c r="R54" s="120">
        <v>15665</v>
      </c>
    </row>
    <row r="55" spans="1:18" x14ac:dyDescent="0.3">
      <c r="A55" s="95">
        <v>1100</v>
      </c>
      <c r="B55" s="140">
        <v>10037</v>
      </c>
      <c r="C55" s="141">
        <v>10493</v>
      </c>
      <c r="D55" s="141">
        <v>10872</v>
      </c>
      <c r="E55" s="141">
        <v>11250</v>
      </c>
      <c r="F55" s="141">
        <v>11629</v>
      </c>
      <c r="G55" s="141">
        <v>12007</v>
      </c>
      <c r="H55" s="141">
        <v>12386</v>
      </c>
      <c r="I55" s="141">
        <v>12764</v>
      </c>
      <c r="J55" s="141">
        <v>13143</v>
      </c>
      <c r="K55" s="141">
        <v>13521</v>
      </c>
      <c r="L55" s="141">
        <v>13900</v>
      </c>
      <c r="M55" s="141">
        <v>14278</v>
      </c>
      <c r="N55" s="141">
        <v>14949</v>
      </c>
      <c r="O55" s="141">
        <v>15621</v>
      </c>
      <c r="P55" s="141">
        <v>16292</v>
      </c>
      <c r="Q55" s="141">
        <v>16964</v>
      </c>
      <c r="R55" s="121">
        <v>17635</v>
      </c>
    </row>
    <row r="56" spans="1:18" x14ac:dyDescent="0.3">
      <c r="A56" s="84">
        <v>1200</v>
      </c>
      <c r="B56" s="138">
        <v>10657</v>
      </c>
      <c r="C56" s="139">
        <v>11073</v>
      </c>
      <c r="D56" s="139">
        <v>11490</v>
      </c>
      <c r="E56" s="139">
        <v>11906</v>
      </c>
      <c r="F56" s="139">
        <v>12323</v>
      </c>
      <c r="G56" s="139">
        <v>12740</v>
      </c>
      <c r="H56" s="139">
        <v>13156</v>
      </c>
      <c r="I56" s="139">
        <v>13573</v>
      </c>
      <c r="J56" s="139">
        <v>13990</v>
      </c>
      <c r="K56" s="139">
        <v>14505</v>
      </c>
      <c r="L56" s="139">
        <v>15244</v>
      </c>
      <c r="M56" s="139">
        <v>15984</v>
      </c>
      <c r="N56" s="139">
        <v>16722</v>
      </c>
      <c r="O56" s="139">
        <v>17461</v>
      </c>
      <c r="P56" s="139">
        <v>18200</v>
      </c>
      <c r="Q56" s="139">
        <v>18939</v>
      </c>
      <c r="R56" s="120">
        <v>19677</v>
      </c>
    </row>
    <row r="57" spans="1:18" x14ac:dyDescent="0.3">
      <c r="A57" s="95">
        <v>1300</v>
      </c>
      <c r="B57" s="140">
        <v>11233</v>
      </c>
      <c r="C57" s="141">
        <v>11689</v>
      </c>
      <c r="D57" s="141">
        <v>12144</v>
      </c>
      <c r="E57" s="141">
        <v>12599</v>
      </c>
      <c r="F57" s="141">
        <v>13054</v>
      </c>
      <c r="G57" s="141">
        <v>13509</v>
      </c>
      <c r="H57" s="141">
        <v>13964</v>
      </c>
      <c r="I57" s="141">
        <v>14528</v>
      </c>
      <c r="J57" s="141">
        <v>15336</v>
      </c>
      <c r="K57" s="141">
        <v>16143</v>
      </c>
      <c r="L57" s="141">
        <v>16951</v>
      </c>
      <c r="M57" s="141">
        <v>17758</v>
      </c>
      <c r="N57" s="141">
        <v>18564</v>
      </c>
      <c r="O57" s="141">
        <v>19372</v>
      </c>
      <c r="P57" s="141">
        <v>20179</v>
      </c>
      <c r="Q57" s="141">
        <v>20858</v>
      </c>
      <c r="R57" s="121">
        <v>21260</v>
      </c>
    </row>
    <row r="58" spans="1:18" x14ac:dyDescent="0.3">
      <c r="A58" s="84">
        <v>1400</v>
      </c>
      <c r="B58" s="138">
        <v>11846</v>
      </c>
      <c r="C58" s="139">
        <v>12340</v>
      </c>
      <c r="D58" s="139">
        <v>12834</v>
      </c>
      <c r="E58" s="139">
        <v>13328</v>
      </c>
      <c r="F58" s="139">
        <v>13822</v>
      </c>
      <c r="G58" s="139">
        <v>14345</v>
      </c>
      <c r="H58" s="139">
        <v>15221</v>
      </c>
      <c r="I58" s="139">
        <v>16097</v>
      </c>
      <c r="J58" s="139">
        <v>16974</v>
      </c>
      <c r="K58" s="139">
        <v>17849</v>
      </c>
      <c r="L58" s="139">
        <v>18726</v>
      </c>
      <c r="M58" s="139">
        <v>19602</v>
      </c>
      <c r="N58" s="139">
        <v>20479</v>
      </c>
      <c r="O58" s="139">
        <v>21041</v>
      </c>
      <c r="P58" s="139">
        <v>21478</v>
      </c>
      <c r="Q58" s="139">
        <v>21916</v>
      </c>
      <c r="R58" s="120">
        <v>22353</v>
      </c>
    </row>
    <row r="59" spans="1:18" x14ac:dyDescent="0.3">
      <c r="A59" s="95">
        <v>1500</v>
      </c>
      <c r="B59" s="140">
        <v>12493</v>
      </c>
      <c r="C59" s="141">
        <v>13027</v>
      </c>
      <c r="D59" s="141">
        <v>13560</v>
      </c>
      <c r="E59" s="141">
        <v>14094</v>
      </c>
      <c r="F59" s="141">
        <v>14896</v>
      </c>
      <c r="G59" s="141">
        <v>15842</v>
      </c>
      <c r="H59" s="141">
        <v>16788</v>
      </c>
      <c r="I59" s="141">
        <v>17734</v>
      </c>
      <c r="J59" s="141">
        <v>18679</v>
      </c>
      <c r="K59" s="141">
        <v>19625</v>
      </c>
      <c r="L59" s="141">
        <v>20571</v>
      </c>
      <c r="M59" s="141">
        <v>21122</v>
      </c>
      <c r="N59" s="141">
        <v>21594</v>
      </c>
      <c r="O59" s="141">
        <v>22066</v>
      </c>
      <c r="P59" s="141">
        <v>22538</v>
      </c>
      <c r="Q59" s="141">
        <v>23010</v>
      </c>
      <c r="R59" s="121">
        <v>23483</v>
      </c>
    </row>
    <row r="60" spans="1:18" x14ac:dyDescent="0.3">
      <c r="A60" s="84">
        <v>1600</v>
      </c>
      <c r="B60" s="138">
        <v>13177</v>
      </c>
      <c r="C60" s="139">
        <v>13749</v>
      </c>
      <c r="D60" s="139">
        <v>14356</v>
      </c>
      <c r="E60" s="139">
        <v>15372</v>
      </c>
      <c r="F60" s="139">
        <v>16389</v>
      </c>
      <c r="G60" s="139">
        <v>17405</v>
      </c>
      <c r="H60" s="139">
        <v>18421</v>
      </c>
      <c r="I60" s="139">
        <v>19437</v>
      </c>
      <c r="J60" s="139">
        <v>20453</v>
      </c>
      <c r="K60" s="139">
        <v>21098</v>
      </c>
      <c r="L60" s="139">
        <v>21605</v>
      </c>
      <c r="M60" s="139">
        <v>22112</v>
      </c>
      <c r="N60" s="139">
        <v>22620</v>
      </c>
      <c r="O60" s="139">
        <v>23127</v>
      </c>
      <c r="P60" s="139">
        <v>23634</v>
      </c>
      <c r="Q60" s="139">
        <v>24199</v>
      </c>
      <c r="R60" s="120">
        <v>25092</v>
      </c>
    </row>
    <row r="61" spans="1:18" x14ac:dyDescent="0.3">
      <c r="A61" s="95">
        <v>1700</v>
      </c>
      <c r="B61" s="140">
        <v>13895</v>
      </c>
      <c r="C61" s="141">
        <v>14686</v>
      </c>
      <c r="D61" s="141">
        <v>15773</v>
      </c>
      <c r="E61" s="141">
        <v>16859</v>
      </c>
      <c r="F61" s="141">
        <v>17947</v>
      </c>
      <c r="G61" s="141">
        <v>19034</v>
      </c>
      <c r="H61" s="141">
        <v>20121</v>
      </c>
      <c r="I61" s="141">
        <v>20968</v>
      </c>
      <c r="J61" s="141">
        <v>21510</v>
      </c>
      <c r="K61" s="141">
        <v>22053</v>
      </c>
      <c r="L61" s="141">
        <v>22595</v>
      </c>
      <c r="M61" s="141">
        <v>23138</v>
      </c>
      <c r="N61" s="141">
        <v>23680</v>
      </c>
      <c r="O61" s="141">
        <v>24344</v>
      </c>
      <c r="P61" s="141">
        <v>25299</v>
      </c>
      <c r="Q61" s="141">
        <v>26254</v>
      </c>
      <c r="R61" s="121">
        <v>27209</v>
      </c>
    </row>
    <row r="62" spans="1:18" x14ac:dyDescent="0.3">
      <c r="A62" s="84">
        <v>1800</v>
      </c>
      <c r="B62" s="138">
        <v>14936</v>
      </c>
      <c r="C62" s="139">
        <v>16094</v>
      </c>
      <c r="D62" s="139">
        <v>17253</v>
      </c>
      <c r="E62" s="139">
        <v>18411</v>
      </c>
      <c r="F62" s="139">
        <v>19569</v>
      </c>
      <c r="G62" s="139">
        <v>20729</v>
      </c>
      <c r="H62" s="139">
        <v>21307</v>
      </c>
      <c r="I62" s="139">
        <v>21885</v>
      </c>
      <c r="J62" s="139">
        <v>22463</v>
      </c>
      <c r="K62" s="139">
        <v>23042</v>
      </c>
      <c r="L62" s="139">
        <v>23620</v>
      </c>
      <c r="M62" s="139">
        <v>24300</v>
      </c>
      <c r="N62" s="139">
        <v>25318</v>
      </c>
      <c r="O62" s="139">
        <v>26337</v>
      </c>
      <c r="P62" s="139">
        <v>27354</v>
      </c>
      <c r="Q62" s="139">
        <v>28373</v>
      </c>
      <c r="R62" s="120">
        <v>29391</v>
      </c>
    </row>
    <row r="63" spans="1:18" x14ac:dyDescent="0.3">
      <c r="A63" s="95">
        <v>1900</v>
      </c>
      <c r="B63" s="140">
        <v>16335</v>
      </c>
      <c r="C63" s="141">
        <v>17566</v>
      </c>
      <c r="D63" s="141">
        <v>18797</v>
      </c>
      <c r="E63" s="141">
        <v>20027</v>
      </c>
      <c r="F63" s="141">
        <v>20993</v>
      </c>
      <c r="G63" s="141">
        <v>21607</v>
      </c>
      <c r="H63" s="141">
        <v>22222</v>
      </c>
      <c r="I63" s="141">
        <v>22836</v>
      </c>
      <c r="J63" s="141">
        <v>23450</v>
      </c>
      <c r="K63" s="141">
        <v>24064</v>
      </c>
      <c r="L63" s="141">
        <v>25147</v>
      </c>
      <c r="M63" s="141">
        <v>26228</v>
      </c>
      <c r="N63" s="141">
        <v>27310</v>
      </c>
      <c r="O63" s="141">
        <v>28391</v>
      </c>
      <c r="P63" s="141">
        <v>29474</v>
      </c>
      <c r="Q63" s="141">
        <v>30345</v>
      </c>
      <c r="R63" s="121">
        <v>30707</v>
      </c>
    </row>
    <row r="64" spans="1:18" x14ac:dyDescent="0.3">
      <c r="A64" s="84">
        <v>2000</v>
      </c>
      <c r="B64" s="138">
        <v>17797</v>
      </c>
      <c r="C64" s="139">
        <v>19101</v>
      </c>
      <c r="D64" s="139">
        <v>20405</v>
      </c>
      <c r="E64" s="139">
        <v>21218</v>
      </c>
      <c r="F64" s="139">
        <v>21869</v>
      </c>
      <c r="G64" s="139">
        <v>22519</v>
      </c>
      <c r="H64" s="139">
        <v>23170</v>
      </c>
      <c r="I64" s="139">
        <v>23821</v>
      </c>
      <c r="J64" s="139">
        <v>24780</v>
      </c>
      <c r="K64" s="139">
        <v>25926</v>
      </c>
      <c r="L64" s="139">
        <v>27073</v>
      </c>
      <c r="M64" s="139">
        <v>28218</v>
      </c>
      <c r="N64" s="139">
        <v>29364</v>
      </c>
      <c r="O64" s="139">
        <v>30331</v>
      </c>
      <c r="P64" s="139">
        <v>30713</v>
      </c>
      <c r="Q64" s="139">
        <v>31096</v>
      </c>
      <c r="R64" s="120">
        <v>31478</v>
      </c>
    </row>
    <row r="65" spans="1:18" x14ac:dyDescent="0.3">
      <c r="A65" s="95">
        <v>2100</v>
      </c>
      <c r="B65" s="140">
        <v>19323</v>
      </c>
      <c r="C65" s="141">
        <v>20699</v>
      </c>
      <c r="D65" s="141">
        <v>21402</v>
      </c>
      <c r="E65" s="141">
        <v>22089</v>
      </c>
      <c r="F65" s="141">
        <v>22776</v>
      </c>
      <c r="G65" s="141">
        <v>23464</v>
      </c>
      <c r="H65" s="141">
        <v>24218</v>
      </c>
      <c r="I65" s="141">
        <v>25427</v>
      </c>
      <c r="J65" s="141">
        <v>26638</v>
      </c>
      <c r="K65" s="141">
        <v>27849</v>
      </c>
      <c r="L65" s="141">
        <v>29059</v>
      </c>
      <c r="M65" s="141">
        <v>30250</v>
      </c>
      <c r="N65" s="141">
        <v>30654</v>
      </c>
      <c r="O65" s="141">
        <v>31058</v>
      </c>
      <c r="P65" s="141">
        <v>31464</v>
      </c>
      <c r="Q65" s="141">
        <v>31868</v>
      </c>
      <c r="R65" s="121">
        <v>32676</v>
      </c>
    </row>
    <row r="66" spans="1:18" x14ac:dyDescent="0.3">
      <c r="A66" s="84">
        <v>2200</v>
      </c>
      <c r="B66" s="138">
        <v>20819</v>
      </c>
      <c r="C66" s="139">
        <v>21543</v>
      </c>
      <c r="D66" s="139">
        <v>22268</v>
      </c>
      <c r="E66" s="139">
        <v>22992</v>
      </c>
      <c r="F66" s="139">
        <v>23717</v>
      </c>
      <c r="G66" s="139">
        <v>24728</v>
      </c>
      <c r="H66" s="139">
        <v>26004</v>
      </c>
      <c r="I66" s="139">
        <v>27279</v>
      </c>
      <c r="J66" s="139">
        <v>28555</v>
      </c>
      <c r="K66" s="139">
        <v>29831</v>
      </c>
      <c r="L66" s="139">
        <v>30530</v>
      </c>
      <c r="M66" s="139">
        <v>30956</v>
      </c>
      <c r="N66" s="139">
        <v>31382</v>
      </c>
      <c r="O66" s="139">
        <v>31808</v>
      </c>
      <c r="P66" s="139">
        <v>32532</v>
      </c>
      <c r="Q66" s="139">
        <v>34177</v>
      </c>
      <c r="R66" s="120">
        <v>35822</v>
      </c>
    </row>
    <row r="67" spans="1:18" x14ac:dyDescent="0.3">
      <c r="A67" s="95">
        <v>2300</v>
      </c>
      <c r="B67" s="140">
        <v>21643</v>
      </c>
      <c r="C67" s="141">
        <v>22404</v>
      </c>
      <c r="D67" s="141">
        <v>23167</v>
      </c>
      <c r="E67" s="141">
        <v>23928</v>
      </c>
      <c r="F67" s="141">
        <v>25166</v>
      </c>
      <c r="G67" s="141">
        <v>26508</v>
      </c>
      <c r="H67" s="141">
        <v>27850</v>
      </c>
      <c r="I67" s="141">
        <v>29190</v>
      </c>
      <c r="J67" s="141">
        <v>30338</v>
      </c>
      <c r="K67" s="141">
        <v>30786</v>
      </c>
      <c r="L67" s="141">
        <v>31234</v>
      </c>
      <c r="M67" s="141">
        <v>31682</v>
      </c>
      <c r="N67" s="141">
        <v>32130</v>
      </c>
      <c r="O67" s="141">
        <v>33861</v>
      </c>
      <c r="P67" s="141">
        <v>35591</v>
      </c>
      <c r="Q67" s="141">
        <v>37322</v>
      </c>
      <c r="R67" s="121">
        <v>39052</v>
      </c>
    </row>
    <row r="68" spans="1:18" x14ac:dyDescent="0.3">
      <c r="A68" s="84">
        <v>2400</v>
      </c>
      <c r="B68" s="138">
        <v>22498</v>
      </c>
      <c r="C68" s="139">
        <v>23297</v>
      </c>
      <c r="D68" s="139">
        <v>24121</v>
      </c>
      <c r="E68" s="139">
        <v>25529</v>
      </c>
      <c r="F68" s="139">
        <v>26937</v>
      </c>
      <c r="G68" s="139">
        <v>28345</v>
      </c>
      <c r="H68" s="139">
        <v>29753</v>
      </c>
      <c r="I68" s="139">
        <v>30548</v>
      </c>
      <c r="J68" s="139">
        <v>31019</v>
      </c>
      <c r="K68" s="139">
        <v>31489</v>
      </c>
      <c r="L68" s="139">
        <v>31959</v>
      </c>
      <c r="M68" s="139">
        <v>33283</v>
      </c>
      <c r="N68" s="139">
        <v>35100</v>
      </c>
      <c r="O68" s="139">
        <v>36915</v>
      </c>
      <c r="P68" s="139">
        <v>38732</v>
      </c>
      <c r="Q68" s="139">
        <v>39998</v>
      </c>
      <c r="R68" s="120">
        <v>40340</v>
      </c>
    </row>
    <row r="69" spans="1:18" x14ac:dyDescent="0.3">
      <c r="A69" s="95">
        <v>2500</v>
      </c>
      <c r="B69" s="140">
        <v>23384</v>
      </c>
      <c r="C69" s="141">
        <v>24341</v>
      </c>
      <c r="D69" s="141">
        <v>25816</v>
      </c>
      <c r="E69" s="141">
        <v>27291</v>
      </c>
      <c r="F69" s="141">
        <v>28765</v>
      </c>
      <c r="G69" s="141">
        <v>30240</v>
      </c>
      <c r="H69" s="141">
        <v>30733</v>
      </c>
      <c r="I69" s="141">
        <v>31225</v>
      </c>
      <c r="J69" s="141">
        <v>31719</v>
      </c>
      <c r="K69" s="141">
        <v>32442</v>
      </c>
      <c r="L69" s="141">
        <v>34345</v>
      </c>
      <c r="M69" s="141">
        <v>36246</v>
      </c>
      <c r="N69" s="141">
        <v>38149</v>
      </c>
      <c r="O69" s="141">
        <v>39905</v>
      </c>
      <c r="P69" s="141">
        <v>40263</v>
      </c>
      <c r="Q69" s="141">
        <v>40622</v>
      </c>
      <c r="R69" s="121">
        <v>40981</v>
      </c>
    </row>
    <row r="70" spans="1:18" x14ac:dyDescent="0.3">
      <c r="A70" s="84">
        <v>2600</v>
      </c>
      <c r="B70" s="138">
        <v>24481</v>
      </c>
      <c r="C70" s="139">
        <v>26024</v>
      </c>
      <c r="D70" s="139">
        <v>27566</v>
      </c>
      <c r="E70" s="139">
        <v>29109</v>
      </c>
      <c r="F70" s="139">
        <v>30378</v>
      </c>
      <c r="G70" s="139">
        <v>30893</v>
      </c>
      <c r="H70" s="139">
        <v>31408</v>
      </c>
      <c r="I70" s="139">
        <v>31924</v>
      </c>
      <c r="J70" s="139">
        <v>33321</v>
      </c>
      <c r="K70" s="139">
        <v>35310</v>
      </c>
      <c r="L70" s="139">
        <v>37300</v>
      </c>
      <c r="M70" s="139">
        <v>39289</v>
      </c>
      <c r="N70" s="139">
        <v>40136</v>
      </c>
      <c r="O70" s="139">
        <v>40512</v>
      </c>
      <c r="P70" s="139">
        <v>40886</v>
      </c>
      <c r="Q70" s="139">
        <v>41261</v>
      </c>
      <c r="R70" s="120">
        <v>42032</v>
      </c>
    </row>
    <row r="71" spans="1:18" x14ac:dyDescent="0.3">
      <c r="A71" s="95">
        <v>2700</v>
      </c>
      <c r="B71" s="140">
        <v>26153</v>
      </c>
      <c r="C71" s="141">
        <v>27762</v>
      </c>
      <c r="D71" s="141">
        <v>29373</v>
      </c>
      <c r="E71" s="141">
        <v>30489</v>
      </c>
      <c r="F71" s="141">
        <v>31027</v>
      </c>
      <c r="G71" s="141">
        <v>31565</v>
      </c>
      <c r="H71" s="141">
        <v>32103</v>
      </c>
      <c r="I71" s="141">
        <v>34101</v>
      </c>
      <c r="J71" s="141">
        <v>36178</v>
      </c>
      <c r="K71" s="141">
        <v>38256</v>
      </c>
      <c r="L71" s="141">
        <v>39957</v>
      </c>
      <c r="M71" s="141">
        <v>40350</v>
      </c>
      <c r="N71" s="141">
        <v>40742</v>
      </c>
      <c r="O71" s="141">
        <v>41133</v>
      </c>
      <c r="P71" s="141">
        <v>41759</v>
      </c>
      <c r="Q71" s="141">
        <v>42712</v>
      </c>
      <c r="R71" s="121">
        <v>43667</v>
      </c>
    </row>
    <row r="72" spans="1:18" x14ac:dyDescent="0.3">
      <c r="A72" s="84">
        <v>2800</v>
      </c>
      <c r="B72" s="138">
        <v>27878</v>
      </c>
      <c r="C72" s="139">
        <v>29558</v>
      </c>
      <c r="D72" s="139">
        <v>30573</v>
      </c>
      <c r="E72" s="139">
        <v>31134</v>
      </c>
      <c r="F72" s="139">
        <v>31695</v>
      </c>
      <c r="G72" s="139">
        <v>32616</v>
      </c>
      <c r="H72" s="139">
        <v>34782</v>
      </c>
      <c r="I72" s="139">
        <v>36948</v>
      </c>
      <c r="J72" s="139">
        <v>39114</v>
      </c>
      <c r="K72" s="139">
        <v>40136</v>
      </c>
      <c r="L72" s="139">
        <v>40544</v>
      </c>
      <c r="M72" s="139">
        <v>40954</v>
      </c>
      <c r="N72" s="139">
        <v>41362</v>
      </c>
      <c r="O72" s="139">
        <v>42356</v>
      </c>
      <c r="P72" s="139">
        <v>43351</v>
      </c>
      <c r="Q72" s="139">
        <v>44345</v>
      </c>
      <c r="R72" s="120">
        <v>45339</v>
      </c>
    </row>
    <row r="73" spans="1:18" x14ac:dyDescent="0.3">
      <c r="A73" s="95">
        <v>2900</v>
      </c>
      <c r="B73" s="140">
        <v>29659</v>
      </c>
      <c r="C73" s="141">
        <v>30630</v>
      </c>
      <c r="D73" s="141">
        <v>31215</v>
      </c>
      <c r="E73" s="141">
        <v>31799</v>
      </c>
      <c r="F73" s="141">
        <v>33105</v>
      </c>
      <c r="G73" s="141">
        <v>35359</v>
      </c>
      <c r="H73" s="141">
        <v>37615</v>
      </c>
      <c r="I73" s="141">
        <v>39870</v>
      </c>
      <c r="J73" s="141">
        <v>40295</v>
      </c>
      <c r="K73" s="141">
        <v>40721</v>
      </c>
      <c r="L73" s="141">
        <v>41147</v>
      </c>
      <c r="M73" s="141">
        <v>41873</v>
      </c>
      <c r="N73" s="141">
        <v>42909</v>
      </c>
      <c r="O73" s="141">
        <v>43944</v>
      </c>
      <c r="P73" s="141">
        <v>44979</v>
      </c>
      <c r="Q73" s="141">
        <v>46015</v>
      </c>
      <c r="R73" s="121">
        <v>47050</v>
      </c>
    </row>
    <row r="74" spans="1:18" ht="15" thickBot="1" x14ac:dyDescent="0.35">
      <c r="A74" s="85">
        <v>3000</v>
      </c>
      <c r="B74" s="142">
        <v>30659</v>
      </c>
      <c r="C74" s="143">
        <v>31267</v>
      </c>
      <c r="D74" s="143">
        <v>31874</v>
      </c>
      <c r="E74" s="143">
        <v>33487</v>
      </c>
      <c r="F74" s="143">
        <v>35833</v>
      </c>
      <c r="G74" s="143">
        <v>38178</v>
      </c>
      <c r="H74" s="143">
        <v>39994</v>
      </c>
      <c r="I74" s="143">
        <v>40436</v>
      </c>
      <c r="J74" s="143">
        <v>40878</v>
      </c>
      <c r="K74" s="143">
        <v>41321</v>
      </c>
      <c r="L74" s="143">
        <v>42339</v>
      </c>
      <c r="M74" s="143">
        <v>43416</v>
      </c>
      <c r="N74" s="143">
        <v>44492</v>
      </c>
      <c r="O74" s="143">
        <v>45569</v>
      </c>
      <c r="P74" s="143">
        <v>46646</v>
      </c>
      <c r="Q74" s="143">
        <v>47723</v>
      </c>
      <c r="R74" s="144">
        <v>48799</v>
      </c>
    </row>
    <row r="75" spans="1:18" ht="15" thickBot="1" x14ac:dyDescent="0.35"/>
    <row r="76" spans="1:18" ht="15" customHeight="1" x14ac:dyDescent="0.3">
      <c r="A76" s="173" t="s">
        <v>10</v>
      </c>
      <c r="B76" s="167" t="s">
        <v>4</v>
      </c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9"/>
    </row>
    <row r="77" spans="1:18" ht="15" thickBot="1" x14ac:dyDescent="0.35">
      <c r="A77" s="174"/>
      <c r="B77" s="170" t="s">
        <v>9</v>
      </c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2"/>
    </row>
    <row r="78" spans="1:18" ht="15" thickBot="1" x14ac:dyDescent="0.35">
      <c r="A78" s="176"/>
      <c r="B78" s="74">
        <v>200</v>
      </c>
      <c r="C78" s="75">
        <v>250</v>
      </c>
      <c r="D78" s="75">
        <v>300</v>
      </c>
      <c r="E78" s="75">
        <v>350</v>
      </c>
      <c r="F78" s="75">
        <v>400</v>
      </c>
      <c r="G78" s="75">
        <v>450</v>
      </c>
      <c r="H78" s="75">
        <v>500</v>
      </c>
      <c r="I78" s="75">
        <v>550</v>
      </c>
      <c r="J78" s="75">
        <v>600</v>
      </c>
      <c r="K78" s="75">
        <v>650</v>
      </c>
      <c r="L78" s="75">
        <v>700</v>
      </c>
      <c r="M78" s="75">
        <v>750</v>
      </c>
      <c r="N78" s="75">
        <v>800</v>
      </c>
      <c r="O78" s="75">
        <v>850</v>
      </c>
      <c r="P78" s="75">
        <v>900</v>
      </c>
      <c r="Q78" s="75">
        <v>950</v>
      </c>
      <c r="R78" s="76">
        <v>1000</v>
      </c>
    </row>
    <row r="79" spans="1:18" x14ac:dyDescent="0.3">
      <c r="A79" s="94">
        <v>300</v>
      </c>
      <c r="B79" s="152">
        <v>7975</v>
      </c>
      <c r="C79" s="150">
        <v>8101</v>
      </c>
      <c r="D79" s="150">
        <v>8227</v>
      </c>
      <c r="E79" s="150">
        <v>8353</v>
      </c>
      <c r="F79" s="150">
        <v>8479</v>
      </c>
      <c r="G79" s="150">
        <v>8605</v>
      </c>
      <c r="H79" s="150">
        <v>8731</v>
      </c>
      <c r="I79" s="150">
        <v>8857</v>
      </c>
      <c r="J79" s="150">
        <v>8985</v>
      </c>
      <c r="K79" s="150">
        <v>9111</v>
      </c>
      <c r="L79" s="150">
        <v>9237</v>
      </c>
      <c r="M79" s="150">
        <v>9363</v>
      </c>
      <c r="N79" s="150">
        <v>9489</v>
      </c>
      <c r="O79" s="150">
        <v>9615</v>
      </c>
      <c r="P79" s="150">
        <v>9741</v>
      </c>
      <c r="Q79" s="150">
        <v>9867</v>
      </c>
      <c r="R79" s="151">
        <v>9994</v>
      </c>
    </row>
    <row r="80" spans="1:18" x14ac:dyDescent="0.3">
      <c r="A80" s="84">
        <v>400</v>
      </c>
      <c r="B80" s="138">
        <v>8350</v>
      </c>
      <c r="C80" s="139">
        <v>8528</v>
      </c>
      <c r="D80" s="139">
        <v>8705</v>
      </c>
      <c r="E80" s="139">
        <v>8882</v>
      </c>
      <c r="F80" s="139">
        <v>9060</v>
      </c>
      <c r="G80" s="139">
        <v>9237</v>
      </c>
      <c r="H80" s="139">
        <v>9414</v>
      </c>
      <c r="I80" s="139">
        <v>9592</v>
      </c>
      <c r="J80" s="139">
        <v>9769</v>
      </c>
      <c r="K80" s="139">
        <v>9945</v>
      </c>
      <c r="L80" s="139">
        <v>10153</v>
      </c>
      <c r="M80" s="139">
        <v>10372</v>
      </c>
      <c r="N80" s="139">
        <v>10590</v>
      </c>
      <c r="O80" s="139">
        <v>10809</v>
      </c>
      <c r="P80" s="139">
        <v>11027</v>
      </c>
      <c r="Q80" s="139">
        <v>11245</v>
      </c>
      <c r="R80" s="120">
        <v>11464</v>
      </c>
    </row>
    <row r="81" spans="1:18" x14ac:dyDescent="0.3">
      <c r="A81" s="95">
        <v>500</v>
      </c>
      <c r="B81" s="140">
        <v>8778</v>
      </c>
      <c r="C81" s="141">
        <v>9007</v>
      </c>
      <c r="D81" s="141">
        <v>9236</v>
      </c>
      <c r="E81" s="141">
        <v>9464</v>
      </c>
      <c r="F81" s="141">
        <v>9693</v>
      </c>
      <c r="G81" s="141">
        <v>9922</v>
      </c>
      <c r="H81" s="141">
        <v>10187</v>
      </c>
      <c r="I81" s="141">
        <v>10469</v>
      </c>
      <c r="J81" s="141">
        <v>10751</v>
      </c>
      <c r="K81" s="141">
        <v>11034</v>
      </c>
      <c r="L81" s="141">
        <v>11316</v>
      </c>
      <c r="M81" s="141">
        <v>11598</v>
      </c>
      <c r="N81" s="141">
        <v>11880</v>
      </c>
      <c r="O81" s="141">
        <v>12161</v>
      </c>
      <c r="P81" s="141">
        <v>12443</v>
      </c>
      <c r="Q81" s="141">
        <v>12725</v>
      </c>
      <c r="R81" s="121">
        <v>13007</v>
      </c>
    </row>
    <row r="82" spans="1:18" x14ac:dyDescent="0.3">
      <c r="A82" s="84">
        <v>600</v>
      </c>
      <c r="B82" s="138">
        <v>9256</v>
      </c>
      <c r="C82" s="139">
        <v>9537</v>
      </c>
      <c r="D82" s="139">
        <v>9819</v>
      </c>
      <c r="E82" s="139">
        <v>10125</v>
      </c>
      <c r="F82" s="139">
        <v>10471</v>
      </c>
      <c r="G82" s="139">
        <v>10816</v>
      </c>
      <c r="H82" s="139">
        <v>11162</v>
      </c>
      <c r="I82" s="139">
        <v>11509</v>
      </c>
      <c r="J82" s="139">
        <v>11855</v>
      </c>
      <c r="K82" s="139">
        <v>12201</v>
      </c>
      <c r="L82" s="139">
        <v>12548</v>
      </c>
      <c r="M82" s="139">
        <v>12894</v>
      </c>
      <c r="N82" s="139">
        <v>13240</v>
      </c>
      <c r="O82" s="139">
        <v>13536</v>
      </c>
      <c r="P82" s="139">
        <v>13786</v>
      </c>
      <c r="Q82" s="139">
        <v>14035</v>
      </c>
      <c r="R82" s="120">
        <v>14285</v>
      </c>
    </row>
    <row r="83" spans="1:18" x14ac:dyDescent="0.3">
      <c r="A83" s="95">
        <v>700</v>
      </c>
      <c r="B83" s="140">
        <v>9787</v>
      </c>
      <c r="C83" s="141">
        <v>10150</v>
      </c>
      <c r="D83" s="141">
        <v>10562</v>
      </c>
      <c r="E83" s="141">
        <v>10972</v>
      </c>
      <c r="F83" s="141">
        <v>11383</v>
      </c>
      <c r="G83" s="141">
        <v>11794</v>
      </c>
      <c r="H83" s="141">
        <v>12205</v>
      </c>
      <c r="I83" s="141">
        <v>12617</v>
      </c>
      <c r="J83" s="141">
        <v>13028</v>
      </c>
      <c r="K83" s="141">
        <v>13429</v>
      </c>
      <c r="L83" s="141">
        <v>13726</v>
      </c>
      <c r="M83" s="141">
        <v>14022</v>
      </c>
      <c r="N83" s="141">
        <v>14319</v>
      </c>
      <c r="O83" s="141">
        <v>14615</v>
      </c>
      <c r="P83" s="141">
        <v>14911</v>
      </c>
      <c r="Q83" s="141">
        <v>15208</v>
      </c>
      <c r="R83" s="121">
        <v>15504</v>
      </c>
    </row>
    <row r="84" spans="1:18" x14ac:dyDescent="0.3">
      <c r="A84" s="84">
        <v>800</v>
      </c>
      <c r="B84" s="138">
        <v>10455</v>
      </c>
      <c r="C84" s="139">
        <v>10932</v>
      </c>
      <c r="D84" s="139">
        <v>11409</v>
      </c>
      <c r="E84" s="139">
        <v>11885</v>
      </c>
      <c r="F84" s="139">
        <v>12362</v>
      </c>
      <c r="G84" s="139">
        <v>12839</v>
      </c>
      <c r="H84" s="139">
        <v>13315</v>
      </c>
      <c r="I84" s="139">
        <v>13684</v>
      </c>
      <c r="J84" s="139">
        <v>14027</v>
      </c>
      <c r="K84" s="139">
        <v>14372</v>
      </c>
      <c r="L84" s="139">
        <v>14715</v>
      </c>
      <c r="M84" s="139">
        <v>15058</v>
      </c>
      <c r="N84" s="139">
        <v>15403</v>
      </c>
      <c r="O84" s="139">
        <v>15746</v>
      </c>
      <c r="P84" s="139">
        <v>16089</v>
      </c>
      <c r="Q84" s="139">
        <v>16434</v>
      </c>
      <c r="R84" s="120">
        <v>16777</v>
      </c>
    </row>
    <row r="85" spans="1:18" x14ac:dyDescent="0.3">
      <c r="A85" s="95">
        <v>900</v>
      </c>
      <c r="B85" s="140">
        <v>11235</v>
      </c>
      <c r="C85" s="141">
        <v>11778</v>
      </c>
      <c r="D85" s="141">
        <v>12321</v>
      </c>
      <c r="E85" s="141">
        <v>12864</v>
      </c>
      <c r="F85" s="141">
        <v>13406</v>
      </c>
      <c r="G85" s="141">
        <v>13797</v>
      </c>
      <c r="H85" s="141">
        <v>14190</v>
      </c>
      <c r="I85" s="141">
        <v>14581</v>
      </c>
      <c r="J85" s="141">
        <v>14973</v>
      </c>
      <c r="K85" s="141">
        <v>15364</v>
      </c>
      <c r="L85" s="141">
        <v>15755</v>
      </c>
      <c r="M85" s="141">
        <v>16146</v>
      </c>
      <c r="N85" s="141">
        <v>16538</v>
      </c>
      <c r="O85" s="141">
        <v>16929</v>
      </c>
      <c r="P85" s="141">
        <v>17320</v>
      </c>
      <c r="Q85" s="141">
        <v>17712</v>
      </c>
      <c r="R85" s="121">
        <v>18103</v>
      </c>
    </row>
    <row r="86" spans="1:18" x14ac:dyDescent="0.3">
      <c r="A86" s="84">
        <v>1000</v>
      </c>
      <c r="B86" s="138">
        <v>12077</v>
      </c>
      <c r="C86" s="139">
        <v>12688</v>
      </c>
      <c r="D86" s="139">
        <v>13298</v>
      </c>
      <c r="E86" s="139">
        <v>13767</v>
      </c>
      <c r="F86" s="139">
        <v>14207</v>
      </c>
      <c r="G86" s="139">
        <v>14646</v>
      </c>
      <c r="H86" s="139">
        <v>15087</v>
      </c>
      <c r="I86" s="139">
        <v>15526</v>
      </c>
      <c r="J86" s="139">
        <v>15966</v>
      </c>
      <c r="K86" s="139">
        <v>16405</v>
      </c>
      <c r="L86" s="139">
        <v>16845</v>
      </c>
      <c r="M86" s="139">
        <v>17284</v>
      </c>
      <c r="N86" s="139">
        <v>17723</v>
      </c>
      <c r="O86" s="139">
        <v>18164</v>
      </c>
      <c r="P86" s="139">
        <v>18710</v>
      </c>
      <c r="Q86" s="139">
        <v>19513</v>
      </c>
      <c r="R86" s="120">
        <v>20317</v>
      </c>
    </row>
    <row r="87" spans="1:18" x14ac:dyDescent="0.3">
      <c r="A87" s="95">
        <v>1100</v>
      </c>
      <c r="B87" s="140">
        <v>12985</v>
      </c>
      <c r="C87" s="141">
        <v>13591</v>
      </c>
      <c r="D87" s="141">
        <v>14078</v>
      </c>
      <c r="E87" s="141">
        <v>14567</v>
      </c>
      <c r="F87" s="141">
        <v>15056</v>
      </c>
      <c r="G87" s="141">
        <v>15543</v>
      </c>
      <c r="H87" s="141">
        <v>16032</v>
      </c>
      <c r="I87" s="141">
        <v>16520</v>
      </c>
      <c r="J87" s="141">
        <v>17008</v>
      </c>
      <c r="K87" s="141">
        <v>17497</v>
      </c>
      <c r="L87" s="141">
        <v>17985</v>
      </c>
      <c r="M87" s="141">
        <v>18473</v>
      </c>
      <c r="N87" s="141">
        <v>19365</v>
      </c>
      <c r="O87" s="141">
        <v>20257</v>
      </c>
      <c r="P87" s="141">
        <v>21149</v>
      </c>
      <c r="Q87" s="141">
        <v>22041</v>
      </c>
      <c r="R87" s="121">
        <v>22934</v>
      </c>
    </row>
    <row r="88" spans="1:18" x14ac:dyDescent="0.3">
      <c r="A88" s="84">
        <v>1200</v>
      </c>
      <c r="B88" s="138">
        <v>13801</v>
      </c>
      <c r="C88" s="139">
        <v>14338</v>
      </c>
      <c r="D88" s="139">
        <v>14876</v>
      </c>
      <c r="E88" s="139">
        <v>15413</v>
      </c>
      <c r="F88" s="139">
        <v>15951</v>
      </c>
      <c r="G88" s="139">
        <v>16488</v>
      </c>
      <c r="H88" s="139">
        <v>17025</v>
      </c>
      <c r="I88" s="139">
        <v>17563</v>
      </c>
      <c r="J88" s="139">
        <v>18100</v>
      </c>
      <c r="K88" s="139">
        <v>18775</v>
      </c>
      <c r="L88" s="139">
        <v>19757</v>
      </c>
      <c r="M88" s="139">
        <v>20738</v>
      </c>
      <c r="N88" s="139">
        <v>21720</v>
      </c>
      <c r="O88" s="139">
        <v>22702</v>
      </c>
      <c r="P88" s="139">
        <v>23684</v>
      </c>
      <c r="Q88" s="139">
        <v>24665</v>
      </c>
      <c r="R88" s="120">
        <v>25647</v>
      </c>
    </row>
    <row r="89" spans="1:18" x14ac:dyDescent="0.3">
      <c r="A89" s="95">
        <v>1300</v>
      </c>
      <c r="B89" s="140">
        <v>14545</v>
      </c>
      <c r="C89" s="141">
        <v>15132</v>
      </c>
      <c r="D89" s="141">
        <v>15720</v>
      </c>
      <c r="E89" s="141">
        <v>16306</v>
      </c>
      <c r="F89" s="141">
        <v>16894</v>
      </c>
      <c r="G89" s="141">
        <v>17482</v>
      </c>
      <c r="H89" s="141">
        <v>18068</v>
      </c>
      <c r="I89" s="141">
        <v>18806</v>
      </c>
      <c r="J89" s="141">
        <v>19879</v>
      </c>
      <c r="K89" s="141">
        <v>20951</v>
      </c>
      <c r="L89" s="141">
        <v>22024</v>
      </c>
      <c r="M89" s="141">
        <v>23096</v>
      </c>
      <c r="N89" s="141">
        <v>24169</v>
      </c>
      <c r="O89" s="141">
        <v>25241</v>
      </c>
      <c r="P89" s="141">
        <v>26314</v>
      </c>
      <c r="Q89" s="141">
        <v>27209</v>
      </c>
      <c r="R89" s="121">
        <v>27728</v>
      </c>
    </row>
    <row r="90" spans="1:18" x14ac:dyDescent="0.3">
      <c r="A90" s="84">
        <v>1400</v>
      </c>
      <c r="B90" s="138">
        <v>15335</v>
      </c>
      <c r="C90" s="139">
        <v>15972</v>
      </c>
      <c r="D90" s="139">
        <v>16611</v>
      </c>
      <c r="E90" s="139">
        <v>17248</v>
      </c>
      <c r="F90" s="139">
        <v>17885</v>
      </c>
      <c r="G90" s="139">
        <v>18562</v>
      </c>
      <c r="H90" s="139">
        <v>19725</v>
      </c>
      <c r="I90" s="139">
        <v>20890</v>
      </c>
      <c r="J90" s="139">
        <v>22055</v>
      </c>
      <c r="K90" s="139">
        <v>23218</v>
      </c>
      <c r="L90" s="139">
        <v>24383</v>
      </c>
      <c r="M90" s="139">
        <v>25547</v>
      </c>
      <c r="N90" s="139">
        <v>26712</v>
      </c>
      <c r="O90" s="139">
        <v>27446</v>
      </c>
      <c r="P90" s="139">
        <v>28009</v>
      </c>
      <c r="Q90" s="139">
        <v>28573</v>
      </c>
      <c r="R90" s="120">
        <v>29137</v>
      </c>
    </row>
    <row r="91" spans="1:18" x14ac:dyDescent="0.3">
      <c r="A91" s="95">
        <v>1500</v>
      </c>
      <c r="B91" s="140">
        <v>16171</v>
      </c>
      <c r="C91" s="141">
        <v>16859</v>
      </c>
      <c r="D91" s="141">
        <v>17547</v>
      </c>
      <c r="E91" s="141">
        <v>18234</v>
      </c>
      <c r="F91" s="141">
        <v>19294</v>
      </c>
      <c r="G91" s="141">
        <v>20551</v>
      </c>
      <c r="H91" s="141">
        <v>21807</v>
      </c>
      <c r="I91" s="141">
        <v>23064</v>
      </c>
      <c r="J91" s="141">
        <v>24321</v>
      </c>
      <c r="K91" s="141">
        <v>25577</v>
      </c>
      <c r="L91" s="141">
        <v>26834</v>
      </c>
      <c r="M91" s="141">
        <v>27550</v>
      </c>
      <c r="N91" s="141">
        <v>28158</v>
      </c>
      <c r="O91" s="141">
        <v>28767</v>
      </c>
      <c r="P91" s="141">
        <v>29375</v>
      </c>
      <c r="Q91" s="141">
        <v>29984</v>
      </c>
      <c r="R91" s="121">
        <v>30592</v>
      </c>
    </row>
    <row r="92" spans="1:18" x14ac:dyDescent="0.3">
      <c r="A92" s="84">
        <v>1600</v>
      </c>
      <c r="B92" s="138">
        <v>17053</v>
      </c>
      <c r="C92" s="139">
        <v>17791</v>
      </c>
      <c r="D92" s="139">
        <v>18577</v>
      </c>
      <c r="E92" s="139">
        <v>19927</v>
      </c>
      <c r="F92" s="139">
        <v>21278</v>
      </c>
      <c r="G92" s="139">
        <v>22627</v>
      </c>
      <c r="H92" s="139">
        <v>23978</v>
      </c>
      <c r="I92" s="139">
        <v>25327</v>
      </c>
      <c r="J92" s="139">
        <v>26676</v>
      </c>
      <c r="K92" s="139">
        <v>27519</v>
      </c>
      <c r="L92" s="139">
        <v>28173</v>
      </c>
      <c r="M92" s="139">
        <v>28827</v>
      </c>
      <c r="N92" s="139">
        <v>29481</v>
      </c>
      <c r="O92" s="139">
        <v>30134</v>
      </c>
      <c r="P92" s="139">
        <v>30787</v>
      </c>
      <c r="Q92" s="139">
        <v>31544</v>
      </c>
      <c r="R92" s="120">
        <v>32880</v>
      </c>
    </row>
    <row r="93" spans="1:18" x14ac:dyDescent="0.3">
      <c r="A93" s="95">
        <v>1700</v>
      </c>
      <c r="B93" s="140">
        <v>17979</v>
      </c>
      <c r="C93" s="141">
        <v>19014</v>
      </c>
      <c r="D93" s="141">
        <v>20459</v>
      </c>
      <c r="E93" s="141">
        <v>21903</v>
      </c>
      <c r="F93" s="141">
        <v>23347</v>
      </c>
      <c r="G93" s="141">
        <v>24791</v>
      </c>
      <c r="H93" s="141">
        <v>26236</v>
      </c>
      <c r="I93" s="141">
        <v>27351</v>
      </c>
      <c r="J93" s="141">
        <v>28051</v>
      </c>
      <c r="K93" s="141">
        <v>28750</v>
      </c>
      <c r="L93" s="141">
        <v>29449</v>
      </c>
      <c r="M93" s="141">
        <v>30149</v>
      </c>
      <c r="N93" s="141">
        <v>30847</v>
      </c>
      <c r="O93" s="141">
        <v>31759</v>
      </c>
      <c r="P93" s="141">
        <v>33189</v>
      </c>
      <c r="Q93" s="141">
        <v>34618</v>
      </c>
      <c r="R93" s="121">
        <v>36048</v>
      </c>
    </row>
    <row r="94" spans="1:18" x14ac:dyDescent="0.3">
      <c r="A94" s="84">
        <v>1800</v>
      </c>
      <c r="B94" s="138">
        <v>19346</v>
      </c>
      <c r="C94" s="139">
        <v>20886</v>
      </c>
      <c r="D94" s="139">
        <v>22425</v>
      </c>
      <c r="E94" s="139">
        <v>23965</v>
      </c>
      <c r="F94" s="139">
        <v>25504</v>
      </c>
      <c r="G94" s="139">
        <v>27043</v>
      </c>
      <c r="H94" s="139">
        <v>27788</v>
      </c>
      <c r="I94" s="139">
        <v>28534</v>
      </c>
      <c r="J94" s="139">
        <v>29279</v>
      </c>
      <c r="K94" s="139">
        <v>30024</v>
      </c>
      <c r="L94" s="139">
        <v>30769</v>
      </c>
      <c r="M94" s="139">
        <v>31694</v>
      </c>
      <c r="N94" s="139">
        <v>33218</v>
      </c>
      <c r="O94" s="139">
        <v>34742</v>
      </c>
      <c r="P94" s="139">
        <v>36265</v>
      </c>
      <c r="Q94" s="139">
        <v>37789</v>
      </c>
      <c r="R94" s="120">
        <v>39312</v>
      </c>
    </row>
    <row r="95" spans="1:18" x14ac:dyDescent="0.3">
      <c r="A95" s="95">
        <v>1900</v>
      </c>
      <c r="B95" s="140">
        <v>21206</v>
      </c>
      <c r="C95" s="141">
        <v>22841</v>
      </c>
      <c r="D95" s="141">
        <v>24477</v>
      </c>
      <c r="E95" s="141">
        <v>26112</v>
      </c>
      <c r="F95" s="141">
        <v>27384</v>
      </c>
      <c r="G95" s="141">
        <v>28175</v>
      </c>
      <c r="H95" s="141">
        <v>28967</v>
      </c>
      <c r="I95" s="141">
        <v>29759</v>
      </c>
      <c r="J95" s="141">
        <v>30550</v>
      </c>
      <c r="K95" s="141">
        <v>31342</v>
      </c>
      <c r="L95" s="141">
        <v>32961</v>
      </c>
      <c r="M95" s="141">
        <v>34579</v>
      </c>
      <c r="N95" s="141">
        <v>36198</v>
      </c>
      <c r="O95" s="141">
        <v>37816</v>
      </c>
      <c r="P95" s="141">
        <v>39436</v>
      </c>
      <c r="Q95" s="141">
        <v>40750</v>
      </c>
      <c r="R95" s="121">
        <v>41327</v>
      </c>
    </row>
    <row r="96" spans="1:18" x14ac:dyDescent="0.3">
      <c r="A96" s="84">
        <v>2000</v>
      </c>
      <c r="B96" s="138">
        <v>23148</v>
      </c>
      <c r="C96" s="139">
        <v>24881</v>
      </c>
      <c r="D96" s="139">
        <v>26613</v>
      </c>
      <c r="E96" s="139">
        <v>27674</v>
      </c>
      <c r="F96" s="139">
        <v>28512</v>
      </c>
      <c r="G96" s="139">
        <v>29351</v>
      </c>
      <c r="H96" s="139">
        <v>30189</v>
      </c>
      <c r="I96" s="139">
        <v>31028</v>
      </c>
      <c r="J96" s="139">
        <v>32413</v>
      </c>
      <c r="K96" s="139">
        <v>34128</v>
      </c>
      <c r="L96" s="139">
        <v>35843</v>
      </c>
      <c r="M96" s="139">
        <v>37557</v>
      </c>
      <c r="N96" s="139">
        <v>39271</v>
      </c>
      <c r="O96" s="139">
        <v>40727</v>
      </c>
      <c r="P96" s="139">
        <v>41338</v>
      </c>
      <c r="Q96" s="139">
        <v>41949</v>
      </c>
      <c r="R96" s="120">
        <v>42561</v>
      </c>
    </row>
    <row r="97" spans="1:18" x14ac:dyDescent="0.3">
      <c r="A97" s="95">
        <v>2100</v>
      </c>
      <c r="B97" s="140">
        <v>25175</v>
      </c>
      <c r="C97" s="141">
        <v>27004</v>
      </c>
      <c r="D97" s="141">
        <v>27910</v>
      </c>
      <c r="E97" s="141">
        <v>28797</v>
      </c>
      <c r="F97" s="141">
        <v>29682</v>
      </c>
      <c r="G97" s="141">
        <v>30569</v>
      </c>
      <c r="H97" s="141">
        <v>31571</v>
      </c>
      <c r="I97" s="141">
        <v>33382</v>
      </c>
      <c r="J97" s="141">
        <v>35193</v>
      </c>
      <c r="K97" s="141">
        <v>37004</v>
      </c>
      <c r="L97" s="141">
        <v>38816</v>
      </c>
      <c r="M97" s="141">
        <v>40598</v>
      </c>
      <c r="N97" s="141">
        <v>41244</v>
      </c>
      <c r="O97" s="141">
        <v>41890</v>
      </c>
      <c r="P97" s="141">
        <v>42536</v>
      </c>
      <c r="Q97" s="141">
        <v>43183</v>
      </c>
      <c r="R97" s="121">
        <v>43951</v>
      </c>
    </row>
    <row r="98" spans="1:18" x14ac:dyDescent="0.3">
      <c r="A98" s="84">
        <v>2200</v>
      </c>
      <c r="B98" s="138">
        <v>27160</v>
      </c>
      <c r="C98" s="139">
        <v>28093</v>
      </c>
      <c r="D98" s="139">
        <v>29027</v>
      </c>
      <c r="E98" s="139">
        <v>29960</v>
      </c>
      <c r="F98" s="139">
        <v>30895</v>
      </c>
      <c r="G98" s="139">
        <v>32335</v>
      </c>
      <c r="H98" s="139">
        <v>34244</v>
      </c>
      <c r="I98" s="139">
        <v>36152</v>
      </c>
      <c r="J98" s="139">
        <v>38062</v>
      </c>
      <c r="K98" s="139">
        <v>39970</v>
      </c>
      <c r="L98" s="139">
        <v>41045</v>
      </c>
      <c r="M98" s="139">
        <v>41725</v>
      </c>
      <c r="N98" s="139">
        <v>42406</v>
      </c>
      <c r="O98" s="139">
        <v>43088</v>
      </c>
      <c r="P98" s="139">
        <v>43814</v>
      </c>
      <c r="Q98" s="139">
        <v>45359</v>
      </c>
      <c r="R98" s="120">
        <v>46903</v>
      </c>
    </row>
    <row r="99" spans="1:18" x14ac:dyDescent="0.3">
      <c r="A99" s="95">
        <v>2300</v>
      </c>
      <c r="B99" s="140">
        <v>28221</v>
      </c>
      <c r="C99" s="141">
        <v>29204</v>
      </c>
      <c r="D99" s="141">
        <v>30185</v>
      </c>
      <c r="E99" s="141">
        <v>31167</v>
      </c>
      <c r="F99" s="141">
        <v>32991</v>
      </c>
      <c r="G99" s="141">
        <v>34998</v>
      </c>
      <c r="H99" s="141">
        <v>37005</v>
      </c>
      <c r="I99" s="141">
        <v>39012</v>
      </c>
      <c r="J99" s="141">
        <v>40739</v>
      </c>
      <c r="K99" s="141">
        <v>41455</v>
      </c>
      <c r="L99" s="141">
        <v>42170</v>
      </c>
      <c r="M99" s="141">
        <v>42886</v>
      </c>
      <c r="N99" s="141">
        <v>43601</v>
      </c>
      <c r="O99" s="141">
        <v>45061</v>
      </c>
      <c r="P99" s="141">
        <v>46685</v>
      </c>
      <c r="Q99" s="141">
        <v>48308</v>
      </c>
      <c r="R99" s="121">
        <v>49932</v>
      </c>
    </row>
    <row r="100" spans="1:18" x14ac:dyDescent="0.3">
      <c r="A100" s="84">
        <v>2400</v>
      </c>
      <c r="B100" s="138">
        <v>29323</v>
      </c>
      <c r="C100" s="139">
        <v>30354</v>
      </c>
      <c r="D100" s="139">
        <v>31427</v>
      </c>
      <c r="E100" s="139">
        <v>33534</v>
      </c>
      <c r="F100" s="139">
        <v>35640</v>
      </c>
      <c r="G100" s="139">
        <v>37747</v>
      </c>
      <c r="H100" s="139">
        <v>39853</v>
      </c>
      <c r="I100" s="139">
        <v>41074</v>
      </c>
      <c r="J100" s="139">
        <v>41825</v>
      </c>
      <c r="K100" s="139">
        <v>42577</v>
      </c>
      <c r="L100" s="139">
        <v>43328</v>
      </c>
      <c r="M100" s="139">
        <v>44520</v>
      </c>
      <c r="N100" s="139">
        <v>46225</v>
      </c>
      <c r="O100" s="139">
        <v>47928</v>
      </c>
      <c r="P100" s="139">
        <v>49632</v>
      </c>
      <c r="Q100" s="139">
        <v>51258</v>
      </c>
      <c r="R100" s="120">
        <v>52752</v>
      </c>
    </row>
    <row r="101" spans="1:18" x14ac:dyDescent="0.3">
      <c r="A101" s="95">
        <v>2500</v>
      </c>
      <c r="B101" s="140">
        <v>30465</v>
      </c>
      <c r="C101" s="141">
        <v>31756</v>
      </c>
      <c r="D101" s="141">
        <v>33963</v>
      </c>
      <c r="E101" s="141">
        <v>36169</v>
      </c>
      <c r="F101" s="141">
        <v>38376</v>
      </c>
      <c r="G101" s="141">
        <v>40583</v>
      </c>
      <c r="H101" s="141">
        <v>41370</v>
      </c>
      <c r="I101" s="141">
        <v>42157</v>
      </c>
      <c r="J101" s="141">
        <v>42943</v>
      </c>
      <c r="K101" s="141">
        <v>43731</v>
      </c>
      <c r="L101" s="141">
        <v>45516</v>
      </c>
      <c r="M101" s="141">
        <v>47301</v>
      </c>
      <c r="N101" s="141">
        <v>49086</v>
      </c>
      <c r="O101" s="141">
        <v>50850</v>
      </c>
      <c r="P101" s="141">
        <v>52415</v>
      </c>
      <c r="Q101" s="141">
        <v>53980</v>
      </c>
      <c r="R101" s="121">
        <v>55546</v>
      </c>
    </row>
    <row r="102" spans="1:18" x14ac:dyDescent="0.3">
      <c r="A102" s="84">
        <v>2600</v>
      </c>
      <c r="B102" s="138">
        <v>31966</v>
      </c>
      <c r="C102" s="139">
        <v>34274</v>
      </c>
      <c r="D102" s="139">
        <v>36582</v>
      </c>
      <c r="E102" s="139">
        <v>38890</v>
      </c>
      <c r="F102" s="139">
        <v>40802</v>
      </c>
      <c r="G102" s="139">
        <v>41625</v>
      </c>
      <c r="H102" s="139">
        <v>42448</v>
      </c>
      <c r="I102" s="139">
        <v>43271</v>
      </c>
      <c r="J102" s="139">
        <v>44555</v>
      </c>
      <c r="K102" s="139">
        <v>46422</v>
      </c>
      <c r="L102" s="139">
        <v>48289</v>
      </c>
      <c r="M102" s="139">
        <v>50156</v>
      </c>
      <c r="N102" s="139">
        <v>51859</v>
      </c>
      <c r="O102" s="139">
        <v>53497</v>
      </c>
      <c r="P102" s="139">
        <v>55133</v>
      </c>
      <c r="Q102" s="139">
        <v>56770</v>
      </c>
      <c r="R102" s="120">
        <v>57717</v>
      </c>
    </row>
    <row r="103" spans="1:18" x14ac:dyDescent="0.3">
      <c r="A103" s="95">
        <v>2700</v>
      </c>
      <c r="B103" s="140">
        <v>34466</v>
      </c>
      <c r="C103" s="141">
        <v>36876</v>
      </c>
      <c r="D103" s="141">
        <v>39285</v>
      </c>
      <c r="E103" s="141">
        <v>40979</v>
      </c>
      <c r="F103" s="141">
        <v>41840</v>
      </c>
      <c r="G103" s="141">
        <v>42699</v>
      </c>
      <c r="H103" s="141">
        <v>43558</v>
      </c>
      <c r="I103" s="141">
        <v>45287</v>
      </c>
      <c r="J103" s="141">
        <v>47237</v>
      </c>
      <c r="K103" s="141">
        <v>49186</v>
      </c>
      <c r="L103" s="141">
        <v>51081</v>
      </c>
      <c r="M103" s="141">
        <v>52791</v>
      </c>
      <c r="N103" s="141">
        <v>54500</v>
      </c>
      <c r="O103" s="141">
        <v>56210</v>
      </c>
      <c r="P103" s="141">
        <v>57472</v>
      </c>
      <c r="Q103" s="141">
        <v>58325</v>
      </c>
      <c r="R103" s="121">
        <v>59176</v>
      </c>
    </row>
    <row r="104" spans="1:18" x14ac:dyDescent="0.3">
      <c r="A104" s="84">
        <v>2800</v>
      </c>
      <c r="B104" s="138">
        <v>37048</v>
      </c>
      <c r="C104" s="139">
        <v>39561</v>
      </c>
      <c r="D104" s="139">
        <v>41114</v>
      </c>
      <c r="E104" s="139">
        <v>42010</v>
      </c>
      <c r="F104" s="139">
        <v>42907</v>
      </c>
      <c r="G104" s="139">
        <v>43894</v>
      </c>
      <c r="H104" s="139">
        <v>45926</v>
      </c>
      <c r="I104" s="139">
        <v>47959</v>
      </c>
      <c r="J104" s="139">
        <v>49991</v>
      </c>
      <c r="K104" s="139">
        <v>51860</v>
      </c>
      <c r="L104" s="139">
        <v>53642</v>
      </c>
      <c r="M104" s="139">
        <v>55425</v>
      </c>
      <c r="N104" s="139">
        <v>57117</v>
      </c>
      <c r="O104" s="139">
        <v>58006</v>
      </c>
      <c r="P104" s="139">
        <v>58894</v>
      </c>
      <c r="Q104" s="139">
        <v>59782</v>
      </c>
      <c r="R104" s="120">
        <v>60671</v>
      </c>
    </row>
    <row r="105" spans="1:18" x14ac:dyDescent="0.3">
      <c r="A105" s="95">
        <v>2900</v>
      </c>
      <c r="B105" s="140">
        <v>39713</v>
      </c>
      <c r="C105" s="141">
        <v>41205</v>
      </c>
      <c r="D105" s="141">
        <v>42139</v>
      </c>
      <c r="E105" s="141">
        <v>43072</v>
      </c>
      <c r="F105" s="141">
        <v>44353</v>
      </c>
      <c r="G105" s="141">
        <v>46468</v>
      </c>
      <c r="H105" s="141">
        <v>48584</v>
      </c>
      <c r="I105" s="141">
        <v>50700</v>
      </c>
      <c r="J105" s="141">
        <v>52557</v>
      </c>
      <c r="K105" s="141">
        <v>54412</v>
      </c>
      <c r="L105" s="141">
        <v>56268</v>
      </c>
      <c r="M105" s="141">
        <v>57575</v>
      </c>
      <c r="N105" s="141">
        <v>58499</v>
      </c>
      <c r="O105" s="141">
        <v>59425</v>
      </c>
      <c r="P105" s="141">
        <v>60350</v>
      </c>
      <c r="Q105" s="141">
        <v>61275</v>
      </c>
      <c r="R105" s="121">
        <v>62200</v>
      </c>
    </row>
    <row r="106" spans="1:18" ht="15" thickBot="1" x14ac:dyDescent="0.35">
      <c r="A106" s="85">
        <v>3000</v>
      </c>
      <c r="B106" s="142">
        <v>41252</v>
      </c>
      <c r="C106" s="143">
        <v>42223</v>
      </c>
      <c r="D106" s="143">
        <v>43193</v>
      </c>
      <c r="E106" s="143">
        <v>44711</v>
      </c>
      <c r="F106" s="143">
        <v>46912</v>
      </c>
      <c r="G106" s="143">
        <v>49113</v>
      </c>
      <c r="H106" s="143">
        <v>51239</v>
      </c>
      <c r="I106" s="143">
        <v>53168</v>
      </c>
      <c r="J106" s="143">
        <v>55098</v>
      </c>
      <c r="K106" s="143">
        <v>57029</v>
      </c>
      <c r="L106" s="143">
        <v>57991</v>
      </c>
      <c r="M106" s="143">
        <v>58953</v>
      </c>
      <c r="N106" s="143">
        <v>59915</v>
      </c>
      <c r="O106" s="143">
        <v>60877</v>
      </c>
      <c r="P106" s="143">
        <v>61839</v>
      </c>
      <c r="Q106" s="143">
        <v>62801</v>
      </c>
      <c r="R106" s="144">
        <v>63763</v>
      </c>
    </row>
    <row r="107" spans="1:18" ht="15" thickBot="1" x14ac:dyDescent="0.35"/>
    <row r="108" spans="1:18" ht="15" customHeight="1" x14ac:dyDescent="0.3">
      <c r="A108" s="173" t="s">
        <v>10</v>
      </c>
      <c r="B108" s="167" t="s">
        <v>5</v>
      </c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9"/>
    </row>
    <row r="109" spans="1:18" ht="15" thickBot="1" x14ac:dyDescent="0.35">
      <c r="A109" s="174"/>
      <c r="B109" s="170" t="s">
        <v>9</v>
      </c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2"/>
    </row>
    <row r="110" spans="1:18" ht="15" thickBot="1" x14ac:dyDescent="0.35">
      <c r="A110" s="175"/>
      <c r="B110" s="81">
        <v>200</v>
      </c>
      <c r="C110" s="75">
        <v>250</v>
      </c>
      <c r="D110" s="75">
        <v>300</v>
      </c>
      <c r="E110" s="75">
        <v>350</v>
      </c>
      <c r="F110" s="75">
        <v>400</v>
      </c>
      <c r="G110" s="75">
        <v>450</v>
      </c>
      <c r="H110" s="75">
        <v>500</v>
      </c>
      <c r="I110" s="75">
        <v>550</v>
      </c>
      <c r="J110" s="75">
        <v>600</v>
      </c>
      <c r="K110" s="75">
        <v>650</v>
      </c>
      <c r="L110" s="75">
        <v>700</v>
      </c>
      <c r="M110" s="75">
        <v>750</v>
      </c>
      <c r="N110" s="75">
        <v>800</v>
      </c>
      <c r="O110" s="75">
        <v>850</v>
      </c>
      <c r="P110" s="75">
        <v>900</v>
      </c>
      <c r="Q110" s="75">
        <v>950</v>
      </c>
      <c r="R110" s="76">
        <v>1000</v>
      </c>
    </row>
    <row r="111" spans="1:18" x14ac:dyDescent="0.3">
      <c r="A111" s="96">
        <v>300</v>
      </c>
      <c r="B111" s="149">
        <v>9570</v>
      </c>
      <c r="C111" s="150">
        <v>9721</v>
      </c>
      <c r="D111" s="150">
        <v>9873</v>
      </c>
      <c r="E111" s="150">
        <v>10023</v>
      </c>
      <c r="F111" s="150">
        <v>10176</v>
      </c>
      <c r="G111" s="150">
        <v>10326</v>
      </c>
      <c r="H111" s="150">
        <v>10478</v>
      </c>
      <c r="I111" s="150">
        <v>10629</v>
      </c>
      <c r="J111" s="150">
        <v>10781</v>
      </c>
      <c r="K111" s="150">
        <v>10932</v>
      </c>
      <c r="L111" s="150">
        <v>11084</v>
      </c>
      <c r="M111" s="150">
        <v>11235</v>
      </c>
      <c r="N111" s="150">
        <v>11387</v>
      </c>
      <c r="O111" s="150">
        <v>11538</v>
      </c>
      <c r="P111" s="150">
        <v>11689</v>
      </c>
      <c r="Q111" s="150">
        <v>11841</v>
      </c>
      <c r="R111" s="151">
        <v>11992</v>
      </c>
    </row>
    <row r="112" spans="1:18" x14ac:dyDescent="0.3">
      <c r="A112" s="82">
        <v>400</v>
      </c>
      <c r="B112" s="146">
        <v>10021</v>
      </c>
      <c r="C112" s="139">
        <v>10234</v>
      </c>
      <c r="D112" s="139">
        <v>10446</v>
      </c>
      <c r="E112" s="139">
        <v>10659</v>
      </c>
      <c r="F112" s="139">
        <v>10871</v>
      </c>
      <c r="G112" s="139">
        <v>11084</v>
      </c>
      <c r="H112" s="139">
        <v>11297</v>
      </c>
      <c r="I112" s="139">
        <v>11509</v>
      </c>
      <c r="J112" s="139">
        <v>11723</v>
      </c>
      <c r="K112" s="139">
        <v>11934</v>
      </c>
      <c r="L112" s="139">
        <v>12184</v>
      </c>
      <c r="M112" s="139">
        <v>12445</v>
      </c>
      <c r="N112" s="139">
        <v>12708</v>
      </c>
      <c r="O112" s="139">
        <v>12969</v>
      </c>
      <c r="P112" s="139">
        <v>13232</v>
      </c>
      <c r="Q112" s="139">
        <v>13494</v>
      </c>
      <c r="R112" s="139">
        <v>13756</v>
      </c>
    </row>
    <row r="113" spans="1:18" x14ac:dyDescent="0.3">
      <c r="A113" s="93">
        <v>500</v>
      </c>
      <c r="B113" s="147">
        <v>10534</v>
      </c>
      <c r="C113" s="141">
        <v>10809</v>
      </c>
      <c r="D113" s="141">
        <v>11083</v>
      </c>
      <c r="E113" s="141">
        <v>11357</v>
      </c>
      <c r="F113" s="141">
        <v>11632</v>
      </c>
      <c r="G113" s="141">
        <v>11906</v>
      </c>
      <c r="H113" s="141">
        <v>12224</v>
      </c>
      <c r="I113" s="141">
        <v>12564</v>
      </c>
      <c r="J113" s="141">
        <v>12902</v>
      </c>
      <c r="K113" s="141">
        <v>13240</v>
      </c>
      <c r="L113" s="141">
        <v>13579</v>
      </c>
      <c r="M113" s="141">
        <v>13917</v>
      </c>
      <c r="N113" s="141">
        <v>14255</v>
      </c>
      <c r="O113" s="141">
        <v>14593</v>
      </c>
      <c r="P113" s="141">
        <v>14932</v>
      </c>
      <c r="Q113" s="141">
        <v>15270</v>
      </c>
      <c r="R113" s="121">
        <v>15608</v>
      </c>
    </row>
    <row r="114" spans="1:18" x14ac:dyDescent="0.3">
      <c r="A114" s="82">
        <v>600</v>
      </c>
      <c r="B114" s="146">
        <v>11108</v>
      </c>
      <c r="C114" s="139">
        <v>11446</v>
      </c>
      <c r="D114" s="139">
        <v>11782</v>
      </c>
      <c r="E114" s="139">
        <v>12149</v>
      </c>
      <c r="F114" s="139">
        <v>12565</v>
      </c>
      <c r="G114" s="139">
        <v>12980</v>
      </c>
      <c r="H114" s="139">
        <v>13396</v>
      </c>
      <c r="I114" s="139">
        <v>13810</v>
      </c>
      <c r="J114" s="139">
        <v>14226</v>
      </c>
      <c r="K114" s="139">
        <v>14641</v>
      </c>
      <c r="L114" s="139">
        <v>15057</v>
      </c>
      <c r="M114" s="139">
        <v>15473</v>
      </c>
      <c r="N114" s="139">
        <v>15888</v>
      </c>
      <c r="O114" s="139">
        <v>16243</v>
      </c>
      <c r="P114" s="139">
        <v>16543</v>
      </c>
      <c r="Q114" s="139">
        <v>16842</v>
      </c>
      <c r="R114" s="120">
        <v>17142</v>
      </c>
    </row>
    <row r="115" spans="1:18" x14ac:dyDescent="0.3">
      <c r="A115" s="93">
        <v>700</v>
      </c>
      <c r="B115" s="147">
        <v>11745</v>
      </c>
      <c r="C115" s="141">
        <v>12180</v>
      </c>
      <c r="D115" s="141">
        <v>12673</v>
      </c>
      <c r="E115" s="141">
        <v>13167</v>
      </c>
      <c r="F115" s="141">
        <v>13660</v>
      </c>
      <c r="G115" s="141">
        <v>14154</v>
      </c>
      <c r="H115" s="141">
        <v>14646</v>
      </c>
      <c r="I115" s="141">
        <v>15140</v>
      </c>
      <c r="J115" s="141">
        <v>15633</v>
      </c>
      <c r="K115" s="141">
        <v>16115</v>
      </c>
      <c r="L115" s="141">
        <v>16471</v>
      </c>
      <c r="M115" s="141">
        <v>16826</v>
      </c>
      <c r="N115" s="141">
        <v>17183</v>
      </c>
      <c r="O115" s="141">
        <v>17539</v>
      </c>
      <c r="P115" s="141">
        <v>17894</v>
      </c>
      <c r="Q115" s="141">
        <v>18250</v>
      </c>
      <c r="R115" s="121">
        <v>18605</v>
      </c>
    </row>
    <row r="116" spans="1:18" x14ac:dyDescent="0.3">
      <c r="A116" s="82">
        <v>800</v>
      </c>
      <c r="B116" s="146">
        <v>12547</v>
      </c>
      <c r="C116" s="139">
        <v>13119</v>
      </c>
      <c r="D116" s="139">
        <v>13691</v>
      </c>
      <c r="E116" s="139">
        <v>14263</v>
      </c>
      <c r="F116" s="139">
        <v>14835</v>
      </c>
      <c r="G116" s="139">
        <v>15407</v>
      </c>
      <c r="H116" s="139">
        <v>15979</v>
      </c>
      <c r="I116" s="139">
        <v>16421</v>
      </c>
      <c r="J116" s="139">
        <v>16834</v>
      </c>
      <c r="K116" s="139">
        <v>17246</v>
      </c>
      <c r="L116" s="139">
        <v>17658</v>
      </c>
      <c r="M116" s="139">
        <v>18070</v>
      </c>
      <c r="N116" s="139">
        <v>18483</v>
      </c>
      <c r="O116" s="139">
        <v>18895</v>
      </c>
      <c r="P116" s="139">
        <v>19308</v>
      </c>
      <c r="Q116" s="139">
        <v>19720</v>
      </c>
      <c r="R116" s="120">
        <v>20132</v>
      </c>
    </row>
    <row r="117" spans="1:18" x14ac:dyDescent="0.3">
      <c r="A117" s="93">
        <v>900</v>
      </c>
      <c r="B117" s="147">
        <v>13481</v>
      </c>
      <c r="C117" s="141">
        <v>14134</v>
      </c>
      <c r="D117" s="141">
        <v>14785</v>
      </c>
      <c r="E117" s="141">
        <v>15437</v>
      </c>
      <c r="F117" s="141">
        <v>16088</v>
      </c>
      <c r="G117" s="141">
        <v>16557</v>
      </c>
      <c r="H117" s="141">
        <v>17027</v>
      </c>
      <c r="I117" s="141">
        <v>17497</v>
      </c>
      <c r="J117" s="141">
        <v>17966</v>
      </c>
      <c r="K117" s="141">
        <v>18436</v>
      </c>
      <c r="L117" s="141">
        <v>18905</v>
      </c>
      <c r="M117" s="141">
        <v>19376</v>
      </c>
      <c r="N117" s="141">
        <v>19845</v>
      </c>
      <c r="O117" s="141">
        <v>20314</v>
      </c>
      <c r="P117" s="141">
        <v>20784</v>
      </c>
      <c r="Q117" s="141">
        <v>21254</v>
      </c>
      <c r="R117" s="121">
        <v>21723</v>
      </c>
    </row>
    <row r="118" spans="1:18" x14ac:dyDescent="0.3">
      <c r="A118" s="82">
        <v>1000</v>
      </c>
      <c r="B118" s="146">
        <v>14494</v>
      </c>
      <c r="C118" s="139">
        <v>15225</v>
      </c>
      <c r="D118" s="139">
        <v>15957</v>
      </c>
      <c r="E118" s="139">
        <v>16521</v>
      </c>
      <c r="F118" s="139">
        <v>17049</v>
      </c>
      <c r="G118" s="139">
        <v>17576</v>
      </c>
      <c r="H118" s="139">
        <v>18103</v>
      </c>
      <c r="I118" s="139">
        <v>18631</v>
      </c>
      <c r="J118" s="139">
        <v>19159</v>
      </c>
      <c r="K118" s="139">
        <v>19686</v>
      </c>
      <c r="L118" s="139">
        <v>20214</v>
      </c>
      <c r="M118" s="139">
        <v>20741</v>
      </c>
      <c r="N118" s="139">
        <v>21268</v>
      </c>
      <c r="O118" s="139">
        <v>21796</v>
      </c>
      <c r="P118" s="139">
        <v>22453</v>
      </c>
      <c r="Q118" s="139">
        <v>23416</v>
      </c>
      <c r="R118" s="120">
        <v>24379</v>
      </c>
    </row>
    <row r="119" spans="1:18" x14ac:dyDescent="0.3">
      <c r="A119" s="93">
        <v>1100</v>
      </c>
      <c r="B119" s="147">
        <v>15581</v>
      </c>
      <c r="C119" s="141">
        <v>16309</v>
      </c>
      <c r="D119" s="141">
        <v>16894</v>
      </c>
      <c r="E119" s="141">
        <v>17480</v>
      </c>
      <c r="F119" s="141">
        <v>18067</v>
      </c>
      <c r="G119" s="141">
        <v>18652</v>
      </c>
      <c r="H119" s="141">
        <v>19238</v>
      </c>
      <c r="I119" s="141">
        <v>19824</v>
      </c>
      <c r="J119" s="141">
        <v>20410</v>
      </c>
      <c r="K119" s="141">
        <v>20995</v>
      </c>
      <c r="L119" s="141">
        <v>21582</v>
      </c>
      <c r="M119" s="141">
        <v>22168</v>
      </c>
      <c r="N119" s="141">
        <v>23238</v>
      </c>
      <c r="O119" s="141">
        <v>24309</v>
      </c>
      <c r="P119" s="141">
        <v>25379</v>
      </c>
      <c r="Q119" s="141">
        <v>26449</v>
      </c>
      <c r="R119" s="121">
        <v>27520</v>
      </c>
    </row>
    <row r="120" spans="1:18" x14ac:dyDescent="0.3">
      <c r="A120" s="82">
        <v>1200</v>
      </c>
      <c r="B120" s="146">
        <v>16561</v>
      </c>
      <c r="C120" s="139">
        <v>17206</v>
      </c>
      <c r="D120" s="139">
        <v>17851</v>
      </c>
      <c r="E120" s="139">
        <v>18496</v>
      </c>
      <c r="F120" s="139">
        <v>19140</v>
      </c>
      <c r="G120" s="139">
        <v>19786</v>
      </c>
      <c r="H120" s="139">
        <v>20431</v>
      </c>
      <c r="I120" s="139">
        <v>21076</v>
      </c>
      <c r="J120" s="139">
        <v>21721</v>
      </c>
      <c r="K120" s="139">
        <v>22529</v>
      </c>
      <c r="L120" s="139">
        <v>23707</v>
      </c>
      <c r="M120" s="139">
        <v>24886</v>
      </c>
      <c r="N120" s="139">
        <v>26064</v>
      </c>
      <c r="O120" s="139">
        <v>27242</v>
      </c>
      <c r="P120" s="139">
        <v>28420</v>
      </c>
      <c r="Q120" s="139">
        <v>29599</v>
      </c>
      <c r="R120" s="120">
        <v>30777</v>
      </c>
    </row>
    <row r="121" spans="1:18" x14ac:dyDescent="0.3">
      <c r="A121" s="93">
        <v>1300</v>
      </c>
      <c r="B121" s="147">
        <v>17454</v>
      </c>
      <c r="C121" s="141">
        <v>18159</v>
      </c>
      <c r="D121" s="141">
        <v>18863</v>
      </c>
      <c r="E121" s="141">
        <v>19568</v>
      </c>
      <c r="F121" s="141">
        <v>20273</v>
      </c>
      <c r="G121" s="141">
        <v>20977</v>
      </c>
      <c r="H121" s="141">
        <v>21682</v>
      </c>
      <c r="I121" s="141">
        <v>22567</v>
      </c>
      <c r="J121" s="141">
        <v>23854</v>
      </c>
      <c r="K121" s="141">
        <v>25141</v>
      </c>
      <c r="L121" s="141">
        <v>26428</v>
      </c>
      <c r="M121" s="141">
        <v>27715</v>
      </c>
      <c r="N121" s="141">
        <v>29002</v>
      </c>
      <c r="O121" s="141">
        <v>30289</v>
      </c>
      <c r="P121" s="141">
        <v>31576</v>
      </c>
      <c r="Q121" s="141">
        <v>32651</v>
      </c>
      <c r="R121" s="121">
        <v>33274</v>
      </c>
    </row>
    <row r="122" spans="1:18" x14ac:dyDescent="0.3">
      <c r="A122" s="82">
        <v>1400</v>
      </c>
      <c r="B122" s="146">
        <v>18402</v>
      </c>
      <c r="C122" s="139">
        <v>19168</v>
      </c>
      <c r="D122" s="139">
        <v>19932</v>
      </c>
      <c r="E122" s="139">
        <v>20696</v>
      </c>
      <c r="F122" s="139">
        <v>21461</v>
      </c>
      <c r="G122" s="139">
        <v>22275</v>
      </c>
      <c r="H122" s="139">
        <v>23671</v>
      </c>
      <c r="I122" s="139">
        <v>25068</v>
      </c>
      <c r="J122" s="139">
        <v>26465</v>
      </c>
      <c r="K122" s="139">
        <v>27862</v>
      </c>
      <c r="L122" s="139">
        <v>29260</v>
      </c>
      <c r="M122" s="139">
        <v>30656</v>
      </c>
      <c r="N122" s="139">
        <v>32053</v>
      </c>
      <c r="O122" s="139">
        <v>32935</v>
      </c>
      <c r="P122" s="139">
        <v>33612</v>
      </c>
      <c r="Q122" s="139">
        <v>34288</v>
      </c>
      <c r="R122" s="120">
        <v>34964</v>
      </c>
    </row>
    <row r="123" spans="1:18" x14ac:dyDescent="0.3">
      <c r="A123" s="93">
        <v>1500</v>
      </c>
      <c r="B123" s="147">
        <v>19406</v>
      </c>
      <c r="C123" s="141">
        <v>20231</v>
      </c>
      <c r="D123" s="141">
        <v>21057</v>
      </c>
      <c r="E123" s="141">
        <v>21882</v>
      </c>
      <c r="F123" s="141">
        <v>23152</v>
      </c>
      <c r="G123" s="141">
        <v>24660</v>
      </c>
      <c r="H123" s="141">
        <v>26168</v>
      </c>
      <c r="I123" s="141">
        <v>27676</v>
      </c>
      <c r="J123" s="141">
        <v>29184</v>
      </c>
      <c r="K123" s="141">
        <v>30692</v>
      </c>
      <c r="L123" s="141">
        <v>32200</v>
      </c>
      <c r="M123" s="141">
        <v>33059</v>
      </c>
      <c r="N123" s="141">
        <v>33790</v>
      </c>
      <c r="O123" s="141">
        <v>34521</v>
      </c>
      <c r="P123" s="141">
        <v>35250</v>
      </c>
      <c r="Q123" s="141">
        <v>35981</v>
      </c>
      <c r="R123" s="121">
        <v>36711</v>
      </c>
    </row>
    <row r="124" spans="1:18" x14ac:dyDescent="0.3">
      <c r="A124" s="82">
        <v>1600</v>
      </c>
      <c r="B124" s="146">
        <v>20462</v>
      </c>
      <c r="C124" s="139">
        <v>21349</v>
      </c>
      <c r="D124" s="139">
        <v>22293</v>
      </c>
      <c r="E124" s="139">
        <v>23913</v>
      </c>
      <c r="F124" s="139">
        <v>25532</v>
      </c>
      <c r="G124" s="139">
        <v>27152</v>
      </c>
      <c r="H124" s="139">
        <v>28772</v>
      </c>
      <c r="I124" s="139">
        <v>30392</v>
      </c>
      <c r="J124" s="139">
        <v>32013</v>
      </c>
      <c r="K124" s="139">
        <v>33023</v>
      </c>
      <c r="L124" s="139">
        <v>33807</v>
      </c>
      <c r="M124" s="139">
        <v>34592</v>
      </c>
      <c r="N124" s="139">
        <v>35376</v>
      </c>
      <c r="O124" s="139">
        <v>36160</v>
      </c>
      <c r="P124" s="139">
        <v>36945</v>
      </c>
      <c r="Q124" s="139">
        <v>37853</v>
      </c>
      <c r="R124" s="120">
        <v>39455</v>
      </c>
    </row>
    <row r="125" spans="1:18" x14ac:dyDescent="0.3">
      <c r="A125" s="93">
        <v>1700</v>
      </c>
      <c r="B125" s="147">
        <v>21574</v>
      </c>
      <c r="C125" s="141">
        <v>22817</v>
      </c>
      <c r="D125" s="141">
        <v>24550</v>
      </c>
      <c r="E125" s="141">
        <v>26284</v>
      </c>
      <c r="F125" s="141">
        <v>28017</v>
      </c>
      <c r="G125" s="141">
        <v>29750</v>
      </c>
      <c r="H125" s="141">
        <v>31483</v>
      </c>
      <c r="I125" s="141">
        <v>32822</v>
      </c>
      <c r="J125" s="141">
        <v>33660</v>
      </c>
      <c r="K125" s="141">
        <v>34500</v>
      </c>
      <c r="L125" s="141">
        <v>35338</v>
      </c>
      <c r="M125" s="141">
        <v>36178</v>
      </c>
      <c r="N125" s="141">
        <v>37017</v>
      </c>
      <c r="O125" s="141">
        <v>38111</v>
      </c>
      <c r="P125" s="141">
        <v>39827</v>
      </c>
      <c r="Q125" s="141">
        <v>41542</v>
      </c>
      <c r="R125" s="121">
        <v>43258</v>
      </c>
    </row>
    <row r="126" spans="1:18" x14ac:dyDescent="0.3">
      <c r="A126" s="82">
        <v>1800</v>
      </c>
      <c r="B126" s="146">
        <v>23216</v>
      </c>
      <c r="C126" s="139">
        <v>25063</v>
      </c>
      <c r="D126" s="139">
        <v>26910</v>
      </c>
      <c r="E126" s="139">
        <v>28758</v>
      </c>
      <c r="F126" s="139">
        <v>30604</v>
      </c>
      <c r="G126" s="139">
        <v>32451</v>
      </c>
      <c r="H126" s="139">
        <v>33345</v>
      </c>
      <c r="I126" s="139">
        <v>34240</v>
      </c>
      <c r="J126" s="139">
        <v>35134</v>
      </c>
      <c r="K126" s="139">
        <v>36029</v>
      </c>
      <c r="L126" s="139">
        <v>36923</v>
      </c>
      <c r="M126" s="139">
        <v>38033</v>
      </c>
      <c r="N126" s="139">
        <v>39861</v>
      </c>
      <c r="O126" s="139">
        <v>41690</v>
      </c>
      <c r="P126" s="139">
        <v>43518</v>
      </c>
      <c r="Q126" s="139">
        <v>45346</v>
      </c>
      <c r="R126" s="120">
        <v>47175</v>
      </c>
    </row>
    <row r="127" spans="1:18" x14ac:dyDescent="0.3">
      <c r="A127" s="93">
        <v>1900</v>
      </c>
      <c r="B127" s="147">
        <v>25447</v>
      </c>
      <c r="C127" s="141">
        <v>27410</v>
      </c>
      <c r="D127" s="141">
        <v>29371</v>
      </c>
      <c r="E127" s="141">
        <v>31334</v>
      </c>
      <c r="F127" s="141">
        <v>32861</v>
      </c>
      <c r="G127" s="141">
        <v>33811</v>
      </c>
      <c r="H127" s="141">
        <v>34761</v>
      </c>
      <c r="I127" s="141">
        <v>35711</v>
      </c>
      <c r="J127" s="141">
        <v>36660</v>
      </c>
      <c r="K127" s="141">
        <v>37611</v>
      </c>
      <c r="L127" s="141">
        <v>39553</v>
      </c>
      <c r="M127" s="141">
        <v>41495</v>
      </c>
      <c r="N127" s="141">
        <v>43437</v>
      </c>
      <c r="O127" s="141">
        <v>45380</v>
      </c>
      <c r="P127" s="141">
        <v>47322</v>
      </c>
      <c r="Q127" s="141">
        <v>48901</v>
      </c>
      <c r="R127" s="121">
        <v>49594</v>
      </c>
    </row>
    <row r="128" spans="1:18" x14ac:dyDescent="0.3">
      <c r="A128" s="82">
        <v>2000</v>
      </c>
      <c r="B128" s="146">
        <v>27779</v>
      </c>
      <c r="C128" s="139">
        <v>29858</v>
      </c>
      <c r="D128" s="139">
        <v>31935</v>
      </c>
      <c r="E128" s="139">
        <v>33208</v>
      </c>
      <c r="F128" s="139">
        <v>34214</v>
      </c>
      <c r="G128" s="139">
        <v>35221</v>
      </c>
      <c r="H128" s="139">
        <v>36228</v>
      </c>
      <c r="I128" s="139">
        <v>37234</v>
      </c>
      <c r="J128" s="139">
        <v>38896</v>
      </c>
      <c r="K128" s="139">
        <v>40954</v>
      </c>
      <c r="L128" s="139">
        <v>43011</v>
      </c>
      <c r="M128" s="139">
        <v>45069</v>
      </c>
      <c r="N128" s="139">
        <v>47125</v>
      </c>
      <c r="O128" s="139">
        <v>48871</v>
      </c>
      <c r="P128" s="139">
        <v>49606</v>
      </c>
      <c r="Q128" s="139">
        <v>50339</v>
      </c>
      <c r="R128" s="120">
        <v>51072</v>
      </c>
    </row>
    <row r="129" spans="1:18" x14ac:dyDescent="0.3">
      <c r="A129" s="93">
        <v>2100</v>
      </c>
      <c r="B129" s="147">
        <v>30210</v>
      </c>
      <c r="C129" s="141">
        <v>32406</v>
      </c>
      <c r="D129" s="141">
        <v>33492</v>
      </c>
      <c r="E129" s="141">
        <v>34556</v>
      </c>
      <c r="F129" s="141">
        <v>35619</v>
      </c>
      <c r="G129" s="141">
        <v>36681</v>
      </c>
      <c r="H129" s="141">
        <v>37885</v>
      </c>
      <c r="I129" s="141">
        <v>40059</v>
      </c>
      <c r="J129" s="141">
        <v>42231</v>
      </c>
      <c r="K129" s="141">
        <v>44405</v>
      </c>
      <c r="L129" s="141">
        <v>46578</v>
      </c>
      <c r="M129" s="141">
        <v>48718</v>
      </c>
      <c r="N129" s="141">
        <v>49493</v>
      </c>
      <c r="O129" s="141">
        <v>50268</v>
      </c>
      <c r="P129" s="141">
        <v>51044</v>
      </c>
      <c r="Q129" s="141">
        <v>51818</v>
      </c>
      <c r="R129" s="141">
        <v>52741</v>
      </c>
    </row>
    <row r="130" spans="1:18" x14ac:dyDescent="0.3">
      <c r="A130" s="82">
        <v>2200</v>
      </c>
      <c r="B130" s="146">
        <v>32591</v>
      </c>
      <c r="C130" s="139">
        <v>33712</v>
      </c>
      <c r="D130" s="139">
        <v>34833</v>
      </c>
      <c r="E130" s="139">
        <v>35953</v>
      </c>
      <c r="F130" s="139">
        <v>37074</v>
      </c>
      <c r="G130" s="139">
        <v>38803</v>
      </c>
      <c r="H130" s="139">
        <v>41092</v>
      </c>
      <c r="I130" s="139">
        <v>43383</v>
      </c>
      <c r="J130" s="139">
        <v>45673</v>
      </c>
      <c r="K130" s="139">
        <v>47964</v>
      </c>
      <c r="L130" s="139">
        <v>49254</v>
      </c>
      <c r="M130" s="139">
        <v>50071</v>
      </c>
      <c r="N130" s="139">
        <v>50888</v>
      </c>
      <c r="O130" s="139">
        <v>51704</v>
      </c>
      <c r="P130" s="139">
        <v>52578</v>
      </c>
      <c r="Q130" s="139">
        <v>54430</v>
      </c>
      <c r="R130" s="120">
        <v>56283</v>
      </c>
    </row>
    <row r="131" spans="1:18" x14ac:dyDescent="0.3">
      <c r="A131" s="93">
        <v>2300</v>
      </c>
      <c r="B131" s="147">
        <v>33865</v>
      </c>
      <c r="C131" s="141">
        <v>35043</v>
      </c>
      <c r="D131" s="141">
        <v>36222</v>
      </c>
      <c r="E131" s="141">
        <v>37400</v>
      </c>
      <c r="F131" s="141">
        <v>39588</v>
      </c>
      <c r="G131" s="141">
        <v>41997</v>
      </c>
      <c r="H131" s="141">
        <v>44406</v>
      </c>
      <c r="I131" s="141">
        <v>46815</v>
      </c>
      <c r="J131" s="141">
        <v>48886</v>
      </c>
      <c r="K131" s="141">
        <v>49745</v>
      </c>
      <c r="L131" s="141">
        <v>50604</v>
      </c>
      <c r="M131" s="141">
        <v>51464</v>
      </c>
      <c r="N131" s="141">
        <v>52322</v>
      </c>
      <c r="O131" s="141">
        <v>54074</v>
      </c>
      <c r="P131" s="141">
        <v>56023</v>
      </c>
      <c r="Q131" s="141">
        <v>57970</v>
      </c>
      <c r="R131" s="121">
        <v>59919</v>
      </c>
    </row>
    <row r="132" spans="1:18" x14ac:dyDescent="0.3">
      <c r="A132" s="82">
        <v>2400</v>
      </c>
      <c r="B132" s="146">
        <v>35188</v>
      </c>
      <c r="C132" s="139">
        <v>36424</v>
      </c>
      <c r="D132" s="139">
        <v>37712</v>
      </c>
      <c r="E132" s="139">
        <v>40241</v>
      </c>
      <c r="F132" s="139">
        <v>42768</v>
      </c>
      <c r="G132" s="139">
        <v>45296</v>
      </c>
      <c r="H132" s="139">
        <v>47824</v>
      </c>
      <c r="I132" s="139">
        <v>49289</v>
      </c>
      <c r="J132" s="139">
        <v>50190</v>
      </c>
      <c r="K132" s="139">
        <v>51092</v>
      </c>
      <c r="L132" s="139">
        <v>51993</v>
      </c>
      <c r="M132" s="139">
        <v>53424</v>
      </c>
      <c r="N132" s="139">
        <v>55469</v>
      </c>
      <c r="O132" s="139">
        <v>57514</v>
      </c>
      <c r="P132" s="139">
        <v>59559</v>
      </c>
      <c r="Q132" s="139">
        <v>61509</v>
      </c>
      <c r="R132" s="120">
        <v>63303</v>
      </c>
    </row>
    <row r="133" spans="1:18" x14ac:dyDescent="0.3">
      <c r="A133" s="93">
        <v>2500</v>
      </c>
      <c r="B133" s="147">
        <v>36558</v>
      </c>
      <c r="C133" s="141">
        <v>38107</v>
      </c>
      <c r="D133" s="141">
        <v>40755</v>
      </c>
      <c r="E133" s="141">
        <v>43404</v>
      </c>
      <c r="F133" s="141">
        <v>46052</v>
      </c>
      <c r="G133" s="141">
        <v>48700</v>
      </c>
      <c r="H133" s="141">
        <v>49644</v>
      </c>
      <c r="I133" s="141">
        <v>50589</v>
      </c>
      <c r="J133" s="141">
        <v>51532</v>
      </c>
      <c r="K133" s="141">
        <v>52476</v>
      </c>
      <c r="L133" s="141">
        <v>54619</v>
      </c>
      <c r="M133" s="141">
        <v>56761</v>
      </c>
      <c r="N133" s="141">
        <v>58902</v>
      </c>
      <c r="O133" s="141">
        <v>61020</v>
      </c>
      <c r="P133" s="141">
        <v>62898</v>
      </c>
      <c r="Q133" s="141">
        <v>64777</v>
      </c>
      <c r="R133" s="121">
        <v>66655</v>
      </c>
    </row>
    <row r="134" spans="1:18" x14ac:dyDescent="0.3">
      <c r="A134" s="82">
        <v>2600</v>
      </c>
      <c r="B134" s="146">
        <v>38360</v>
      </c>
      <c r="C134" s="139">
        <v>41129</v>
      </c>
      <c r="D134" s="139">
        <v>43899</v>
      </c>
      <c r="E134" s="139">
        <v>46668</v>
      </c>
      <c r="F134" s="139">
        <v>48962</v>
      </c>
      <c r="G134" s="139">
        <v>49950</v>
      </c>
      <c r="H134" s="139">
        <v>50938</v>
      </c>
      <c r="I134" s="139">
        <v>51925</v>
      </c>
      <c r="J134" s="139">
        <v>53466</v>
      </c>
      <c r="K134" s="139">
        <v>55705</v>
      </c>
      <c r="L134" s="139">
        <v>57947</v>
      </c>
      <c r="M134" s="139">
        <v>60187</v>
      </c>
      <c r="N134" s="139">
        <v>62231</v>
      </c>
      <c r="O134" s="139">
        <v>64196</v>
      </c>
      <c r="P134" s="139">
        <v>66160</v>
      </c>
      <c r="Q134" s="139">
        <v>68124</v>
      </c>
      <c r="R134" s="139">
        <v>69259</v>
      </c>
    </row>
    <row r="135" spans="1:18" x14ac:dyDescent="0.3">
      <c r="A135" s="93">
        <v>2700</v>
      </c>
      <c r="B135" s="147">
        <v>41360</v>
      </c>
      <c r="C135" s="141">
        <v>44251</v>
      </c>
      <c r="D135" s="141">
        <v>47142</v>
      </c>
      <c r="E135" s="141">
        <v>49176</v>
      </c>
      <c r="F135" s="141">
        <v>50206</v>
      </c>
      <c r="G135" s="141">
        <v>51237</v>
      </c>
      <c r="H135" s="141">
        <v>52270</v>
      </c>
      <c r="I135" s="141">
        <v>54344</v>
      </c>
      <c r="J135" s="141">
        <v>56684</v>
      </c>
      <c r="K135" s="141">
        <v>59023</v>
      </c>
      <c r="L135" s="141">
        <v>61298</v>
      </c>
      <c r="M135" s="141">
        <v>63349</v>
      </c>
      <c r="N135" s="141">
        <v>65401</v>
      </c>
      <c r="O135" s="141">
        <v>67452</v>
      </c>
      <c r="P135" s="141">
        <v>68967</v>
      </c>
      <c r="Q135" s="141">
        <v>69990</v>
      </c>
      <c r="R135" s="121">
        <v>71012</v>
      </c>
    </row>
    <row r="136" spans="1:18" x14ac:dyDescent="0.3">
      <c r="A136" s="82">
        <v>2800</v>
      </c>
      <c r="B136" s="146">
        <v>44458</v>
      </c>
      <c r="C136" s="139">
        <v>47473</v>
      </c>
      <c r="D136" s="139">
        <v>49337</v>
      </c>
      <c r="E136" s="139">
        <v>50413</v>
      </c>
      <c r="F136" s="139">
        <v>51488</v>
      </c>
      <c r="G136" s="139">
        <v>52673</v>
      </c>
      <c r="H136" s="139">
        <v>55111</v>
      </c>
      <c r="I136" s="139">
        <v>57550</v>
      </c>
      <c r="J136" s="139">
        <v>59989</v>
      </c>
      <c r="K136" s="139">
        <v>62233</v>
      </c>
      <c r="L136" s="139">
        <v>64371</v>
      </c>
      <c r="M136" s="139">
        <v>66510</v>
      </c>
      <c r="N136" s="139">
        <v>68540</v>
      </c>
      <c r="O136" s="139">
        <v>69608</v>
      </c>
      <c r="P136" s="139">
        <v>70674</v>
      </c>
      <c r="Q136" s="139">
        <v>71740</v>
      </c>
      <c r="R136" s="120">
        <v>72806</v>
      </c>
    </row>
    <row r="137" spans="1:18" x14ac:dyDescent="0.3">
      <c r="A137" s="93">
        <v>2900</v>
      </c>
      <c r="B137" s="147">
        <v>47656</v>
      </c>
      <c r="C137" s="141">
        <v>49447</v>
      </c>
      <c r="D137" s="141">
        <v>50567</v>
      </c>
      <c r="E137" s="141">
        <v>51686</v>
      </c>
      <c r="F137" s="141">
        <v>53222</v>
      </c>
      <c r="G137" s="141">
        <v>55761</v>
      </c>
      <c r="H137" s="141">
        <v>58302</v>
      </c>
      <c r="I137" s="141">
        <v>60840</v>
      </c>
      <c r="J137" s="141">
        <v>63067</v>
      </c>
      <c r="K137" s="141">
        <v>65294</v>
      </c>
      <c r="L137" s="141">
        <v>67521</v>
      </c>
      <c r="M137" s="141">
        <v>69089</v>
      </c>
      <c r="N137" s="141">
        <v>70199</v>
      </c>
      <c r="O137" s="141">
        <v>71309</v>
      </c>
      <c r="P137" s="141">
        <v>72420</v>
      </c>
      <c r="Q137" s="141">
        <v>73530</v>
      </c>
      <c r="R137" s="121">
        <v>74640</v>
      </c>
    </row>
    <row r="138" spans="1:18" ht="15" thickBot="1" x14ac:dyDescent="0.35">
      <c r="A138" s="83">
        <v>3000</v>
      </c>
      <c r="B138" s="148">
        <v>49503</v>
      </c>
      <c r="C138" s="143">
        <v>50667</v>
      </c>
      <c r="D138" s="143">
        <v>51831</v>
      </c>
      <c r="E138" s="143">
        <v>53654</v>
      </c>
      <c r="F138" s="143">
        <v>56294</v>
      </c>
      <c r="G138" s="143">
        <v>58936</v>
      </c>
      <c r="H138" s="143">
        <v>61485</v>
      </c>
      <c r="I138" s="143">
        <v>63802</v>
      </c>
      <c r="J138" s="143">
        <v>66118</v>
      </c>
      <c r="K138" s="143">
        <v>68434</v>
      </c>
      <c r="L138" s="143">
        <v>69588</v>
      </c>
      <c r="M138" s="143">
        <v>70743</v>
      </c>
      <c r="N138" s="143">
        <v>71897</v>
      </c>
      <c r="O138" s="143">
        <v>73051</v>
      </c>
      <c r="P138" s="143">
        <v>74206</v>
      </c>
      <c r="Q138" s="143">
        <v>75360</v>
      </c>
      <c r="R138" s="144">
        <v>76516</v>
      </c>
    </row>
    <row r="139" spans="1:18" x14ac:dyDescent="0.3">
      <c r="A139" s="49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</row>
    <row r="140" spans="1:18" x14ac:dyDescent="0.3">
      <c r="A140" s="108" t="s">
        <v>18</v>
      </c>
      <c r="B140" s="7"/>
      <c r="C140" s="16"/>
      <c r="D140" s="7"/>
      <c r="E140" s="16"/>
      <c r="F140" s="7"/>
      <c r="G140" s="16"/>
      <c r="H140" s="7"/>
      <c r="I140" s="16"/>
      <c r="K140" s="50"/>
      <c r="L140" s="50"/>
      <c r="M140" s="50"/>
      <c r="N140" s="50"/>
      <c r="O140" s="50"/>
      <c r="P140" s="50"/>
      <c r="Q140" s="50"/>
      <c r="R140" s="50"/>
    </row>
    <row r="141" spans="1:18" x14ac:dyDescent="0.3">
      <c r="A141" s="108" t="s">
        <v>21</v>
      </c>
      <c r="B141" s="7"/>
      <c r="C141" s="16"/>
      <c r="D141" s="7"/>
      <c r="E141" s="16"/>
      <c r="F141" s="7"/>
      <c r="G141" s="16"/>
      <c r="H141" s="7"/>
      <c r="I141" s="16"/>
      <c r="K141" s="50"/>
      <c r="L141" s="50"/>
      <c r="M141" s="50"/>
      <c r="N141" s="50"/>
      <c r="O141" s="50"/>
      <c r="P141" s="50"/>
      <c r="Q141" s="50"/>
      <c r="R141" s="50"/>
    </row>
    <row r="142" spans="1:18" x14ac:dyDescent="0.3">
      <c r="A142" s="108" t="s">
        <v>17</v>
      </c>
      <c r="B142" s="7"/>
      <c r="C142" s="16"/>
      <c r="D142" s="7"/>
      <c r="E142" s="16"/>
      <c r="F142" s="7"/>
      <c r="G142" s="16"/>
      <c r="H142" s="7"/>
      <c r="I142" s="16"/>
      <c r="K142" s="50"/>
      <c r="L142" s="50"/>
      <c r="M142" s="50"/>
      <c r="N142" s="50"/>
      <c r="O142" s="50"/>
      <c r="P142" s="50"/>
      <c r="Q142" s="50"/>
      <c r="R142" s="50"/>
    </row>
    <row r="143" spans="1:18" x14ac:dyDescent="0.3">
      <c r="A143" s="13" t="s">
        <v>20</v>
      </c>
      <c r="B143" s="7"/>
      <c r="C143" s="16"/>
      <c r="D143" s="7"/>
      <c r="E143" s="16"/>
      <c r="F143" s="7"/>
      <c r="G143" s="16"/>
      <c r="H143" s="7"/>
      <c r="I143" s="16"/>
    </row>
    <row r="144" spans="1:18" x14ac:dyDescent="0.3">
      <c r="A144" s="7"/>
      <c r="B144" s="7"/>
      <c r="C144" s="16"/>
      <c r="D144" s="7"/>
      <c r="E144" s="16"/>
      <c r="F144" s="7"/>
      <c r="G144" s="16"/>
      <c r="H144" s="7"/>
      <c r="I144" s="16"/>
    </row>
    <row r="145" spans="1:10" x14ac:dyDescent="0.3">
      <c r="A145" s="7"/>
      <c r="B145" s="7"/>
      <c r="C145" s="16"/>
      <c r="D145" s="7"/>
      <c r="E145" s="16"/>
      <c r="F145" s="7"/>
      <c r="G145" s="16"/>
      <c r="H145" s="7"/>
      <c r="I145" s="16"/>
      <c r="J145"/>
    </row>
    <row r="146" spans="1:10" x14ac:dyDescent="0.3">
      <c r="A146" s="7"/>
      <c r="B146" s="7"/>
      <c r="C146" s="16"/>
      <c r="D146" s="7"/>
      <c r="E146" s="16"/>
      <c r="F146" s="7"/>
      <c r="G146" s="16"/>
      <c r="H146" s="7"/>
      <c r="I146" s="16"/>
      <c r="J146"/>
    </row>
    <row r="147" spans="1:10" x14ac:dyDescent="0.3">
      <c r="A147" s="7"/>
      <c r="B147" s="7"/>
      <c r="C147" s="16"/>
      <c r="D147" s="7"/>
      <c r="E147" s="16"/>
      <c r="F147" s="7"/>
      <c r="G147" s="16"/>
      <c r="H147" s="7"/>
      <c r="I147" s="16"/>
      <c r="J147"/>
    </row>
    <row r="148" spans="1:10" x14ac:dyDescent="0.3">
      <c r="A148" s="7"/>
      <c r="B148" s="7"/>
      <c r="C148" s="16"/>
      <c r="D148" s="7"/>
      <c r="E148" s="16"/>
      <c r="F148" s="7"/>
      <c r="G148" s="16"/>
      <c r="H148" s="7"/>
      <c r="I148" s="16"/>
      <c r="J148"/>
    </row>
    <row r="149" spans="1:10" x14ac:dyDescent="0.3">
      <c r="A149" s="7"/>
      <c r="B149" s="7"/>
      <c r="C149" s="16"/>
      <c r="D149" s="7"/>
      <c r="E149" s="16"/>
      <c r="F149" s="7"/>
      <c r="G149" s="16"/>
      <c r="H149" s="7"/>
      <c r="I149" s="16"/>
      <c r="J149"/>
    </row>
    <row r="150" spans="1:10" x14ac:dyDescent="0.3">
      <c r="A150" s="7"/>
      <c r="B150" s="7"/>
      <c r="C150" s="16"/>
      <c r="D150" s="7"/>
      <c r="E150" s="16"/>
      <c r="F150" s="7"/>
      <c r="G150" s="16"/>
      <c r="H150" s="7"/>
      <c r="I150" s="16"/>
    </row>
    <row r="151" spans="1:10" x14ac:dyDescent="0.3">
      <c r="A151" s="7"/>
      <c r="B151" s="7"/>
      <c r="C151" s="16"/>
      <c r="D151" s="7"/>
      <c r="E151" s="16"/>
      <c r="F151" s="7"/>
      <c r="G151" s="16"/>
      <c r="H151" s="7"/>
      <c r="I151" s="16"/>
    </row>
    <row r="152" spans="1:10" x14ac:dyDescent="0.3">
      <c r="A152" s="7"/>
      <c r="B152" s="7"/>
      <c r="C152" s="16"/>
      <c r="D152" s="7"/>
      <c r="E152" s="16"/>
      <c r="F152" s="7"/>
      <c r="G152" s="16"/>
      <c r="H152" s="7"/>
      <c r="I152" s="16"/>
    </row>
  </sheetData>
  <protectedRanges>
    <protectedRange sqref="B12:I13 B44:I45 I88:J88 B76:I77 I128:J128 B108:I109 I36:J36 I68:J68" name="Диапазон1_1_2_1"/>
    <protectedRange sqref="A12 A44 A76 A108" name="Диапазон1_2_1"/>
    <protectedRange sqref="B10:C11" name="Диапазон1_1_2_1_1"/>
    <protectedRange sqref="A10:A11" name="Диапазон1_2_1_1"/>
    <protectedRange sqref="A1:A9" name="Диапазон1_2_1_1_1"/>
  </protectedRanges>
  <mergeCells count="12">
    <mergeCell ref="A76:A78"/>
    <mergeCell ref="B76:R76"/>
    <mergeCell ref="B77:R77"/>
    <mergeCell ref="A108:A110"/>
    <mergeCell ref="B108:R108"/>
    <mergeCell ref="B109:R109"/>
    <mergeCell ref="A12:A14"/>
    <mergeCell ref="B12:R12"/>
    <mergeCell ref="B13:R13"/>
    <mergeCell ref="A44:A46"/>
    <mergeCell ref="B44:R44"/>
    <mergeCell ref="B45:R45"/>
  </mergeCells>
  <hyperlinks>
    <hyperlink ref="A4" r:id="rId1" display="WWW.TEPLOV.RU" xr:uid="{00000000-0004-0000-0900-000000000000}"/>
  </hyperlinks>
  <pageMargins left="0.70866141732283472" right="0.70866141732283472" top="0.15748031496062992" bottom="0.19685039370078741" header="0.31496062992125984" footer="0.31496062992125984"/>
  <pageSetup paperSize="9" scale="55" fitToHeight="0" orientation="portrait" r:id="rId2"/>
  <rowBreaks count="1" manualBreakCount="1">
    <brk id="74" max="17" man="1"/>
  </rowBreaks>
  <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  <pageSetUpPr fitToPage="1"/>
  </sheetPr>
  <dimension ref="A1:R152"/>
  <sheetViews>
    <sheetView showGridLines="0" topLeftCell="A108" zoomScale="90" zoomScaleNormal="90" workbookViewId="0">
      <selection activeCell="B111" sqref="B111:R138"/>
    </sheetView>
  </sheetViews>
  <sheetFormatPr defaultRowHeight="14.4" x14ac:dyDescent="0.3"/>
  <cols>
    <col min="1" max="1" width="8.6640625" style="27" customWidth="1"/>
    <col min="2" max="18" width="8.6640625" style="23" customWidth="1"/>
  </cols>
  <sheetData>
    <row r="1" spans="1:18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</row>
    <row r="2" spans="1:18" x14ac:dyDescent="0.3">
      <c r="A2" s="1"/>
      <c r="B2" s="7"/>
      <c r="C2" s="16"/>
      <c r="D2" s="7"/>
      <c r="E2" s="16"/>
      <c r="F2" s="7"/>
      <c r="G2" s="16"/>
      <c r="H2" s="7"/>
      <c r="I2" s="16"/>
    </row>
    <row r="3" spans="1:18" x14ac:dyDescent="0.3">
      <c r="A3" s="1"/>
      <c r="B3" s="7"/>
      <c r="C3" s="16"/>
      <c r="D3" s="7"/>
      <c r="E3" s="16"/>
      <c r="F3" s="7"/>
      <c r="G3" s="16"/>
      <c r="H3" s="7"/>
      <c r="I3" s="16"/>
    </row>
    <row r="4" spans="1:18" ht="15" customHeight="1" x14ac:dyDescent="0.3">
      <c r="A4" s="8"/>
      <c r="B4" s="7"/>
      <c r="C4" s="16"/>
      <c r="D4" s="28"/>
      <c r="E4" s="28"/>
      <c r="F4" s="28"/>
      <c r="G4" s="28"/>
      <c r="H4" s="28"/>
      <c r="I4" s="16"/>
      <c r="J4" s="30"/>
      <c r="K4" s="30"/>
      <c r="L4" s="30"/>
      <c r="M4" s="30"/>
      <c r="N4" s="30"/>
      <c r="O4" s="30"/>
      <c r="P4" s="30"/>
    </row>
    <row r="5" spans="1:18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  <c r="J5" s="30"/>
      <c r="K5" s="30"/>
      <c r="L5" s="30"/>
      <c r="M5" s="30"/>
      <c r="N5" s="30"/>
      <c r="O5" s="30"/>
      <c r="P5" s="30"/>
    </row>
    <row r="6" spans="1:18" ht="17.399999999999999" x14ac:dyDescent="0.3">
      <c r="A6" s="1"/>
      <c r="B6" s="7"/>
      <c r="C6" s="16"/>
      <c r="D6" s="29"/>
      <c r="E6" s="29"/>
      <c r="F6" s="29"/>
      <c r="G6" s="29"/>
      <c r="H6" s="29"/>
      <c r="I6" s="16"/>
    </row>
    <row r="7" spans="1:18" ht="17.399999999999999" x14ac:dyDescent="0.3">
      <c r="A7" s="1"/>
      <c r="B7" s="7"/>
      <c r="C7" s="16"/>
      <c r="D7" s="29"/>
      <c r="E7" s="29"/>
      <c r="F7" s="29"/>
      <c r="G7" s="29"/>
      <c r="H7" s="29"/>
      <c r="I7" s="16"/>
    </row>
    <row r="8" spans="1:18" ht="17.399999999999999" x14ac:dyDescent="0.3">
      <c r="A8" s="1"/>
      <c r="B8" s="7"/>
      <c r="C8" s="16"/>
      <c r="D8" s="29"/>
      <c r="E8" s="29"/>
      <c r="F8" s="29"/>
      <c r="G8" s="29"/>
      <c r="H8" s="29"/>
      <c r="I8" s="16"/>
    </row>
    <row r="9" spans="1:18" ht="17.399999999999999" x14ac:dyDescent="0.3">
      <c r="A9" s="1"/>
      <c r="B9" s="7"/>
      <c r="C9" s="16"/>
      <c r="D9" s="29"/>
      <c r="E9" s="29"/>
      <c r="F9" s="29"/>
      <c r="G9" s="29"/>
      <c r="H9" s="29"/>
      <c r="I9" s="16"/>
    </row>
    <row r="10" spans="1:18" x14ac:dyDescent="0.3">
      <c r="A10" s="5"/>
      <c r="B10" s="1"/>
      <c r="C10" s="17"/>
      <c r="D10" s="7"/>
      <c r="E10" s="16"/>
      <c r="F10" s="7"/>
      <c r="G10" s="16"/>
      <c r="H10" s="7"/>
      <c r="I10" s="16"/>
    </row>
    <row r="11" spans="1:18" ht="24" customHeight="1" thickBot="1" x14ac:dyDescent="0.35">
      <c r="A11" s="5"/>
      <c r="B11" s="1"/>
      <c r="C11" s="17"/>
      <c r="D11" s="7"/>
      <c r="E11" s="16"/>
      <c r="F11" s="7"/>
      <c r="G11" s="16"/>
      <c r="H11" s="7"/>
      <c r="I11" s="16"/>
    </row>
    <row r="12" spans="1:18" x14ac:dyDescent="0.3">
      <c r="A12" s="173" t="s">
        <v>10</v>
      </c>
      <c r="B12" s="167" t="s">
        <v>2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9"/>
    </row>
    <row r="13" spans="1:18" ht="15" thickBot="1" x14ac:dyDescent="0.35">
      <c r="A13" s="174"/>
      <c r="B13" s="170" t="s">
        <v>9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2"/>
    </row>
    <row r="14" spans="1:18" ht="15" thickBot="1" x14ac:dyDescent="0.35">
      <c r="A14" s="175"/>
      <c r="B14" s="81">
        <v>200</v>
      </c>
      <c r="C14" s="75">
        <v>250</v>
      </c>
      <c r="D14" s="75">
        <v>300</v>
      </c>
      <c r="E14" s="75">
        <v>350</v>
      </c>
      <c r="F14" s="75">
        <v>400</v>
      </c>
      <c r="G14" s="75">
        <v>450</v>
      </c>
      <c r="H14" s="75">
        <v>500</v>
      </c>
      <c r="I14" s="75">
        <v>550</v>
      </c>
      <c r="J14" s="75">
        <v>600</v>
      </c>
      <c r="K14" s="75">
        <v>650</v>
      </c>
      <c r="L14" s="75">
        <v>700</v>
      </c>
      <c r="M14" s="75">
        <v>750</v>
      </c>
      <c r="N14" s="75">
        <v>800</v>
      </c>
      <c r="O14" s="75">
        <v>850</v>
      </c>
      <c r="P14" s="75">
        <v>900</v>
      </c>
      <c r="Q14" s="75">
        <v>950</v>
      </c>
      <c r="R14" s="76">
        <v>1000</v>
      </c>
    </row>
    <row r="15" spans="1:18" x14ac:dyDescent="0.3">
      <c r="A15" s="89">
        <v>300</v>
      </c>
      <c r="B15" s="152">
        <v>6106.1</v>
      </c>
      <c r="C15" s="150">
        <v>6220.5000000000009</v>
      </c>
      <c r="D15" s="150">
        <v>6334.9000000000005</v>
      </c>
      <c r="E15" s="150">
        <v>6464.7000000000007</v>
      </c>
      <c r="F15" s="150">
        <v>6563.7000000000007</v>
      </c>
      <c r="G15" s="150">
        <v>6678.1</v>
      </c>
      <c r="H15" s="150">
        <v>6783.7000000000007</v>
      </c>
      <c r="I15" s="150">
        <v>6869.5000000000009</v>
      </c>
      <c r="J15" s="150">
        <v>7021.3</v>
      </c>
      <c r="K15" s="150">
        <v>7075.2000000000007</v>
      </c>
      <c r="L15" s="150">
        <v>7263.3</v>
      </c>
      <c r="M15" s="150">
        <v>7423.9000000000005</v>
      </c>
      <c r="N15" s="150">
        <v>7486.6</v>
      </c>
      <c r="O15" s="150">
        <v>7707.7000000000007</v>
      </c>
      <c r="P15" s="150">
        <v>7742.9000000000005</v>
      </c>
      <c r="Q15" s="150">
        <v>7937.6</v>
      </c>
      <c r="R15" s="151">
        <v>7964.3200000000006</v>
      </c>
    </row>
    <row r="16" spans="1:18" x14ac:dyDescent="0.3">
      <c r="A16" s="82">
        <v>400</v>
      </c>
      <c r="B16" s="138">
        <v>6449.3</v>
      </c>
      <c r="C16" s="139">
        <v>6624.2000000000007</v>
      </c>
      <c r="D16" s="139">
        <v>6792.5000000000009</v>
      </c>
      <c r="E16" s="139">
        <v>6944.3</v>
      </c>
      <c r="F16" s="139">
        <v>7103.8</v>
      </c>
      <c r="G16" s="139">
        <v>7364.5000000000009</v>
      </c>
      <c r="H16" s="139">
        <v>7478.9000000000005</v>
      </c>
      <c r="I16" s="139">
        <v>7583.4000000000005</v>
      </c>
      <c r="J16" s="139">
        <v>7692.3</v>
      </c>
      <c r="K16" s="139">
        <v>7898.0000000000009</v>
      </c>
      <c r="L16" s="139">
        <v>8087.2000000000007</v>
      </c>
      <c r="M16" s="139">
        <v>8131.2000000000007</v>
      </c>
      <c r="N16" s="139">
        <v>8413.2000000000007</v>
      </c>
      <c r="O16" s="139">
        <v>8629.81</v>
      </c>
      <c r="P16" s="139">
        <v>8973.8000000000011</v>
      </c>
      <c r="Q16" s="139">
        <v>9043.1</v>
      </c>
      <c r="R16" s="120">
        <v>9138.8000000000011</v>
      </c>
    </row>
    <row r="17" spans="1:18" x14ac:dyDescent="0.3">
      <c r="A17" s="93">
        <v>500</v>
      </c>
      <c r="B17" s="140">
        <v>6906.9000000000005</v>
      </c>
      <c r="C17" s="141">
        <v>7135.7000000000007</v>
      </c>
      <c r="D17" s="141">
        <v>7250.1</v>
      </c>
      <c r="E17" s="141">
        <v>7322.7000000000007</v>
      </c>
      <c r="F17" s="141">
        <v>7574.6</v>
      </c>
      <c r="G17" s="141">
        <v>7826.5000000000009</v>
      </c>
      <c r="H17" s="141">
        <v>8248.9000000000015</v>
      </c>
      <c r="I17" s="141">
        <v>8423.8000000000011</v>
      </c>
      <c r="J17" s="141">
        <v>8459</v>
      </c>
      <c r="K17" s="141">
        <v>8811</v>
      </c>
      <c r="L17" s="141">
        <v>9148.7000000000007</v>
      </c>
      <c r="M17" s="141">
        <v>9183.9000000000015</v>
      </c>
      <c r="N17" s="141">
        <v>9719.6</v>
      </c>
      <c r="O17" s="141">
        <v>9787.8000000000011</v>
      </c>
      <c r="P17" s="141">
        <v>10189.300000000001</v>
      </c>
      <c r="Q17" s="141">
        <v>10341.1</v>
      </c>
      <c r="R17" s="121">
        <v>10461.920000000002</v>
      </c>
    </row>
    <row r="18" spans="1:18" x14ac:dyDescent="0.3">
      <c r="A18" s="82">
        <v>600</v>
      </c>
      <c r="B18" s="138">
        <v>7280.9000000000005</v>
      </c>
      <c r="C18" s="139">
        <v>7593.3</v>
      </c>
      <c r="D18" s="139">
        <v>7902.4000000000005</v>
      </c>
      <c r="E18" s="139">
        <v>8074.0000000000009</v>
      </c>
      <c r="F18" s="139">
        <v>8364.4000000000015</v>
      </c>
      <c r="G18" s="139">
        <v>8640.5</v>
      </c>
      <c r="H18" s="139">
        <v>8940.8000000000011</v>
      </c>
      <c r="I18" s="139">
        <v>9072.8000000000011</v>
      </c>
      <c r="J18" s="139">
        <v>9466.6</v>
      </c>
      <c r="K18" s="139">
        <v>9812</v>
      </c>
      <c r="L18" s="139">
        <v>10056.999999999998</v>
      </c>
      <c r="M18" s="139">
        <v>10467.6</v>
      </c>
      <c r="N18" s="139">
        <v>10817.400000000001</v>
      </c>
      <c r="O18" s="139">
        <v>11072.869999999999</v>
      </c>
      <c r="P18" s="139">
        <v>11315.7</v>
      </c>
      <c r="Q18" s="139">
        <v>11843.7</v>
      </c>
      <c r="R18" s="120">
        <v>12020.800000000001</v>
      </c>
    </row>
    <row r="19" spans="1:18" x14ac:dyDescent="0.3">
      <c r="A19" s="93">
        <v>700</v>
      </c>
      <c r="B19" s="140">
        <v>7823.2000000000007</v>
      </c>
      <c r="C19" s="141">
        <v>8118.0000000000009</v>
      </c>
      <c r="D19" s="141">
        <v>8599.8000000000011</v>
      </c>
      <c r="E19" s="141">
        <v>8817.6</v>
      </c>
      <c r="F19" s="141">
        <v>9268.6</v>
      </c>
      <c r="G19" s="141">
        <v>9493</v>
      </c>
      <c r="H19" s="141">
        <v>9782.6400000000012</v>
      </c>
      <c r="I19" s="141">
        <v>9955</v>
      </c>
      <c r="J19" s="141">
        <v>10387.300000000001</v>
      </c>
      <c r="K19" s="141">
        <v>10838.300000000001</v>
      </c>
      <c r="L19" s="141">
        <v>11151.800000000001</v>
      </c>
      <c r="M19" s="141">
        <v>11306.900000000001</v>
      </c>
      <c r="N19" s="141">
        <v>11745.800000000001</v>
      </c>
      <c r="O19" s="141">
        <v>12658.800000000001</v>
      </c>
      <c r="P19" s="141">
        <v>12778.7</v>
      </c>
      <c r="Q19" s="141">
        <v>13294.6</v>
      </c>
      <c r="R19" s="121">
        <v>13714.800000000001</v>
      </c>
    </row>
    <row r="20" spans="1:18" x14ac:dyDescent="0.3">
      <c r="A20" s="82">
        <v>800</v>
      </c>
      <c r="B20" s="138">
        <v>8343.5</v>
      </c>
      <c r="C20" s="139">
        <v>8774.7000000000007</v>
      </c>
      <c r="D20" s="139">
        <v>9216.9000000000015</v>
      </c>
      <c r="E20" s="139">
        <v>9563.4000000000015</v>
      </c>
      <c r="F20" s="139">
        <v>9961.6</v>
      </c>
      <c r="G20" s="139">
        <v>10414.800000000001</v>
      </c>
      <c r="H20" s="139">
        <v>10927.400000000001</v>
      </c>
      <c r="I20" s="139">
        <v>11179.300000000001</v>
      </c>
      <c r="J20" s="139">
        <v>11570.900000000001</v>
      </c>
      <c r="K20" s="139">
        <v>12295.800000000001</v>
      </c>
      <c r="L20" s="139">
        <v>12340.900000000001</v>
      </c>
      <c r="M20" s="139">
        <v>12944.800000000001</v>
      </c>
      <c r="N20" s="139">
        <v>13109.800000000001</v>
      </c>
      <c r="O20" s="139">
        <v>13391.400000000001</v>
      </c>
      <c r="P20" s="139">
        <v>14089.900000000001</v>
      </c>
      <c r="Q20" s="139">
        <v>14988.6</v>
      </c>
      <c r="R20" s="120">
        <v>15120.6</v>
      </c>
    </row>
    <row r="21" spans="1:18" x14ac:dyDescent="0.3">
      <c r="A21" s="93">
        <v>900</v>
      </c>
      <c r="B21" s="140">
        <v>8804.4000000000015</v>
      </c>
      <c r="C21" s="141">
        <v>9494.1</v>
      </c>
      <c r="D21" s="141">
        <v>10063.900000000001</v>
      </c>
      <c r="E21" s="141">
        <v>10341.1</v>
      </c>
      <c r="F21" s="141">
        <v>10560</v>
      </c>
      <c r="G21" s="141">
        <v>11226.44</v>
      </c>
      <c r="H21" s="141">
        <v>11438.900000000001</v>
      </c>
      <c r="I21" s="141">
        <v>12093.400000000001</v>
      </c>
      <c r="J21" s="141">
        <v>13020.7</v>
      </c>
      <c r="K21" s="141">
        <v>13271.500000000002</v>
      </c>
      <c r="L21" s="141">
        <v>14133.900000000001</v>
      </c>
      <c r="M21" s="141">
        <v>14569.500000000002</v>
      </c>
      <c r="N21" s="141">
        <v>14744.400000000001</v>
      </c>
      <c r="O21" s="141">
        <v>15675.000000000002</v>
      </c>
      <c r="P21" s="141">
        <v>15962.100000000002</v>
      </c>
      <c r="Q21" s="141">
        <v>16297.8</v>
      </c>
      <c r="R21" s="121">
        <v>17111.600000000002</v>
      </c>
    </row>
    <row r="22" spans="1:18" x14ac:dyDescent="0.3">
      <c r="A22" s="82">
        <v>1000</v>
      </c>
      <c r="B22" s="138">
        <v>9522.7000000000007</v>
      </c>
      <c r="C22" s="139">
        <v>10139.800000000001</v>
      </c>
      <c r="D22" s="139">
        <v>10739.300000000001</v>
      </c>
      <c r="E22" s="139">
        <v>11537.900000000001</v>
      </c>
      <c r="F22" s="139">
        <v>11822.800000000001</v>
      </c>
      <c r="G22" s="139">
        <v>12409.1</v>
      </c>
      <c r="H22" s="139">
        <v>12764.400000000001</v>
      </c>
      <c r="I22" s="139">
        <v>13498.92</v>
      </c>
      <c r="J22" s="139">
        <v>13967.640000000001</v>
      </c>
      <c r="K22" s="139">
        <v>14183.400000000001</v>
      </c>
      <c r="L22" s="139">
        <v>14460.6</v>
      </c>
      <c r="M22" s="139">
        <v>16171.100000000002</v>
      </c>
      <c r="N22" s="139">
        <v>16649.600000000002</v>
      </c>
      <c r="O22" s="139">
        <v>17259</v>
      </c>
      <c r="P22" s="139">
        <v>17402</v>
      </c>
      <c r="Q22" s="139">
        <v>18172</v>
      </c>
      <c r="R22" s="120">
        <v>18702.2</v>
      </c>
    </row>
    <row r="23" spans="1:18" x14ac:dyDescent="0.3">
      <c r="A23" s="93">
        <v>1100</v>
      </c>
      <c r="B23" s="140">
        <v>10617.2</v>
      </c>
      <c r="C23" s="141">
        <v>11232.1</v>
      </c>
      <c r="D23" s="141">
        <v>11904.2</v>
      </c>
      <c r="E23" s="141">
        <v>12439.900000000001</v>
      </c>
      <c r="F23" s="141">
        <v>12940.949999999999</v>
      </c>
      <c r="G23" s="141">
        <v>13418.900000000001</v>
      </c>
      <c r="H23" s="141">
        <v>14142.7</v>
      </c>
      <c r="I23" s="141">
        <v>14556.300000000001</v>
      </c>
      <c r="J23" s="141">
        <v>15400.000000000002</v>
      </c>
      <c r="K23" s="141">
        <v>15754.2</v>
      </c>
      <c r="L23" s="141">
        <v>16728.800000000003</v>
      </c>
      <c r="M23" s="141">
        <v>17352.5</v>
      </c>
      <c r="N23" s="141">
        <v>18178.600000000002</v>
      </c>
      <c r="O23" s="141">
        <v>18496.5</v>
      </c>
      <c r="P23" s="141">
        <v>18510.800000000003</v>
      </c>
      <c r="Q23" s="141">
        <v>19619.600000000002</v>
      </c>
      <c r="R23" s="121">
        <v>20224.600000000002</v>
      </c>
    </row>
    <row r="24" spans="1:18" x14ac:dyDescent="0.3">
      <c r="A24" s="82">
        <v>1200</v>
      </c>
      <c r="B24" s="138">
        <v>11119.900000000001</v>
      </c>
      <c r="C24" s="139">
        <v>11872.300000000001</v>
      </c>
      <c r="D24" s="139">
        <v>12860.1</v>
      </c>
      <c r="E24" s="139">
        <v>13497.000000000002</v>
      </c>
      <c r="F24" s="139">
        <v>14032.7</v>
      </c>
      <c r="G24" s="139">
        <v>14753.2</v>
      </c>
      <c r="H24" s="139">
        <v>15271.300000000001</v>
      </c>
      <c r="I24" s="139">
        <v>16005.000000000002</v>
      </c>
      <c r="J24" s="139">
        <v>16721.100000000002</v>
      </c>
      <c r="K24" s="139">
        <v>17295.300000000003</v>
      </c>
      <c r="L24" s="139">
        <v>18015.800000000003</v>
      </c>
      <c r="M24" s="139">
        <v>18649.400000000001</v>
      </c>
      <c r="N24" s="139">
        <v>18939.800000000003</v>
      </c>
      <c r="O24" s="139">
        <v>19918.800000000003</v>
      </c>
      <c r="P24" s="139">
        <v>20786.7</v>
      </c>
      <c r="Q24" s="139">
        <v>21001.120000000003</v>
      </c>
      <c r="R24" s="120">
        <v>21233.300000000003</v>
      </c>
    </row>
    <row r="25" spans="1:18" x14ac:dyDescent="0.3">
      <c r="A25" s="93">
        <v>1300</v>
      </c>
      <c r="B25" s="140">
        <v>12301.300000000001</v>
      </c>
      <c r="C25" s="141">
        <v>12951.400000000001</v>
      </c>
      <c r="D25" s="141">
        <v>13546.500000000002</v>
      </c>
      <c r="E25" s="141">
        <v>14720.2</v>
      </c>
      <c r="F25" s="141">
        <v>14958.900000000001</v>
      </c>
      <c r="G25" s="141">
        <v>16211.800000000001</v>
      </c>
      <c r="H25" s="141">
        <v>16530.800000000003</v>
      </c>
      <c r="I25" s="141">
        <v>17718.800000000003</v>
      </c>
      <c r="J25" s="141">
        <v>17961.900000000001</v>
      </c>
      <c r="K25" s="141">
        <v>19057.5</v>
      </c>
      <c r="L25" s="141">
        <v>19206</v>
      </c>
      <c r="M25" s="141">
        <v>19968.300000000003</v>
      </c>
      <c r="N25" s="141">
        <v>20526</v>
      </c>
      <c r="O25" s="141">
        <v>21434.600000000002</v>
      </c>
      <c r="P25" s="141">
        <v>22152.9</v>
      </c>
      <c r="Q25" s="141">
        <v>22775.500000000004</v>
      </c>
      <c r="R25" s="121">
        <v>23335.4</v>
      </c>
    </row>
    <row r="26" spans="1:18" x14ac:dyDescent="0.3">
      <c r="A26" s="82">
        <v>1400</v>
      </c>
      <c r="B26" s="138">
        <v>13398.000000000002</v>
      </c>
      <c r="C26" s="139">
        <v>13824.800000000001</v>
      </c>
      <c r="D26" s="139">
        <v>15197.6</v>
      </c>
      <c r="E26" s="139">
        <v>15317.500000000002</v>
      </c>
      <c r="F26" s="139">
        <v>16747.5</v>
      </c>
      <c r="G26" s="139">
        <v>17031.300000000003</v>
      </c>
      <c r="H26" s="139">
        <v>17749.600000000002</v>
      </c>
      <c r="I26" s="139">
        <v>18647.2</v>
      </c>
      <c r="J26" s="139">
        <v>19724.100000000002</v>
      </c>
      <c r="K26" s="139">
        <v>20532.600000000002</v>
      </c>
      <c r="L26" s="139">
        <v>21133.55</v>
      </c>
      <c r="M26" s="139">
        <v>21788.800000000003</v>
      </c>
      <c r="N26" s="139">
        <v>22420.399999999998</v>
      </c>
      <c r="O26" s="139">
        <v>22783.200000000001</v>
      </c>
      <c r="P26" s="139">
        <v>23384.9</v>
      </c>
      <c r="Q26" s="139">
        <v>24202.2</v>
      </c>
      <c r="R26" s="120">
        <v>24587.200000000001</v>
      </c>
    </row>
    <row r="27" spans="1:18" x14ac:dyDescent="0.3">
      <c r="A27" s="93">
        <v>1500</v>
      </c>
      <c r="B27" s="140">
        <v>14584.900000000001</v>
      </c>
      <c r="C27" s="141">
        <v>15348.300000000001</v>
      </c>
      <c r="D27" s="141">
        <v>16073.2</v>
      </c>
      <c r="E27" s="141">
        <v>16528.600000000002</v>
      </c>
      <c r="F27" s="141">
        <v>17376.7</v>
      </c>
      <c r="G27" s="141">
        <v>17914.600000000002</v>
      </c>
      <c r="H27" s="141">
        <v>18794.600000000002</v>
      </c>
      <c r="I27" s="141">
        <v>20022.2</v>
      </c>
      <c r="J27" s="141">
        <v>20686.600000000002</v>
      </c>
      <c r="K27" s="141">
        <v>21506.100000000002</v>
      </c>
      <c r="L27" s="141">
        <v>21894.400000000001</v>
      </c>
      <c r="M27" s="141">
        <v>22526.9</v>
      </c>
      <c r="N27" s="141">
        <v>23253.480000000003</v>
      </c>
      <c r="O27" s="141">
        <v>23988.160000000003</v>
      </c>
      <c r="P27" s="141">
        <v>24691.7</v>
      </c>
      <c r="Q27" s="141">
        <v>25228.500000000004</v>
      </c>
      <c r="R27" s="121">
        <v>25593.7</v>
      </c>
    </row>
    <row r="28" spans="1:18" x14ac:dyDescent="0.3">
      <c r="A28" s="82">
        <v>1600</v>
      </c>
      <c r="B28" s="138">
        <v>15676.1</v>
      </c>
      <c r="C28" s="139">
        <v>16558.300000000003</v>
      </c>
      <c r="D28" s="139">
        <v>16794.800000000003</v>
      </c>
      <c r="E28" s="139">
        <v>17664.900000000001</v>
      </c>
      <c r="F28" s="139">
        <v>19262.100000000002</v>
      </c>
      <c r="G28" s="139">
        <v>19378.7</v>
      </c>
      <c r="H28" s="139">
        <v>20687.7</v>
      </c>
      <c r="I28" s="139">
        <v>21327.9</v>
      </c>
      <c r="J28" s="139">
        <v>22099</v>
      </c>
      <c r="K28" s="139">
        <v>23164.9</v>
      </c>
      <c r="L28" s="139">
        <v>23503.7</v>
      </c>
      <c r="M28" s="139">
        <v>24455.200000000001</v>
      </c>
      <c r="N28" s="139">
        <v>25253.800000000003</v>
      </c>
      <c r="O28" s="139">
        <v>25641.000000000004</v>
      </c>
      <c r="P28" s="139">
        <v>26036.640000000003</v>
      </c>
      <c r="Q28" s="139">
        <v>26420.800000000003</v>
      </c>
      <c r="R28" s="120">
        <v>26769.600000000002</v>
      </c>
    </row>
    <row r="29" spans="1:18" x14ac:dyDescent="0.3">
      <c r="A29" s="93">
        <v>1700</v>
      </c>
      <c r="B29" s="140">
        <v>16154.600000000002</v>
      </c>
      <c r="C29" s="141">
        <v>17661.600000000002</v>
      </c>
      <c r="D29" s="141">
        <v>18168.7</v>
      </c>
      <c r="E29" s="141">
        <v>19312.7</v>
      </c>
      <c r="F29" s="141">
        <v>20203.7</v>
      </c>
      <c r="G29" s="141">
        <v>21378.5</v>
      </c>
      <c r="H29" s="141">
        <v>21884.5</v>
      </c>
      <c r="I29" s="141">
        <v>22259.600000000002</v>
      </c>
      <c r="J29" s="141">
        <v>23309.000000000004</v>
      </c>
      <c r="K29" s="141">
        <v>23952.500000000004</v>
      </c>
      <c r="L29" s="141">
        <v>24483.800000000003</v>
      </c>
      <c r="M29" s="141">
        <v>24850.100000000002</v>
      </c>
      <c r="N29" s="141">
        <v>26233.9</v>
      </c>
      <c r="O29" s="141">
        <v>27804.7</v>
      </c>
      <c r="P29" s="141">
        <v>29008.100000000002</v>
      </c>
      <c r="Q29" s="141">
        <v>29606.500000000004</v>
      </c>
      <c r="R29" s="121">
        <v>30207.720000000005</v>
      </c>
    </row>
    <row r="30" spans="1:18" x14ac:dyDescent="0.3">
      <c r="A30" s="82">
        <v>1800</v>
      </c>
      <c r="B30" s="138">
        <v>17914.600000000002</v>
      </c>
      <c r="C30" s="139">
        <v>18487.7</v>
      </c>
      <c r="D30" s="139">
        <v>19061.900000000001</v>
      </c>
      <c r="E30" s="139">
        <v>19995.800000000003</v>
      </c>
      <c r="F30" s="139">
        <v>20959.400000000001</v>
      </c>
      <c r="G30" s="139">
        <v>22422.400000000001</v>
      </c>
      <c r="H30" s="139">
        <v>23106.600000000002</v>
      </c>
      <c r="I30" s="139">
        <v>23985.500000000004</v>
      </c>
      <c r="J30" s="139">
        <v>24477.200000000001</v>
      </c>
      <c r="K30" s="139">
        <v>25040.400000000001</v>
      </c>
      <c r="L30" s="139">
        <v>25854.400000000001</v>
      </c>
      <c r="M30" s="139">
        <v>26738.800000000003</v>
      </c>
      <c r="N30" s="139">
        <v>28231.500000000004</v>
      </c>
      <c r="O30" s="139">
        <v>30296.2</v>
      </c>
      <c r="P30" s="139">
        <v>31453.4</v>
      </c>
      <c r="Q30" s="139">
        <v>32303.499999999996</v>
      </c>
      <c r="R30" s="120">
        <v>33278.300000000003</v>
      </c>
    </row>
    <row r="31" spans="1:18" x14ac:dyDescent="0.3">
      <c r="A31" s="93">
        <v>1900</v>
      </c>
      <c r="B31" s="140">
        <v>19212.600000000002</v>
      </c>
      <c r="C31" s="141">
        <v>19754.900000000001</v>
      </c>
      <c r="D31" s="141">
        <v>21146.400000000001</v>
      </c>
      <c r="E31" s="141">
        <v>22048.400000000001</v>
      </c>
      <c r="F31" s="141">
        <v>22666.600000000002</v>
      </c>
      <c r="G31" s="141">
        <v>23895.300000000003</v>
      </c>
      <c r="H31" s="141">
        <v>24586.38</v>
      </c>
      <c r="I31" s="141">
        <v>25304.400000000001</v>
      </c>
      <c r="J31" s="141">
        <v>25946.800000000003</v>
      </c>
      <c r="K31" s="141">
        <v>26708.000000000004</v>
      </c>
      <c r="L31" s="141">
        <v>27481.300000000003</v>
      </c>
      <c r="M31" s="141">
        <v>29273.06</v>
      </c>
      <c r="N31" s="141">
        <v>30085.000000000004</v>
      </c>
      <c r="O31" s="141">
        <v>31850.690000000002</v>
      </c>
      <c r="P31" s="141">
        <v>33788.700000000004</v>
      </c>
      <c r="Q31" s="141">
        <v>34475.880000000005</v>
      </c>
      <c r="R31" s="121">
        <v>35063.600000000006</v>
      </c>
    </row>
    <row r="32" spans="1:18" x14ac:dyDescent="0.3">
      <c r="A32" s="82">
        <v>2000</v>
      </c>
      <c r="B32" s="138">
        <v>19716.400000000001</v>
      </c>
      <c r="C32" s="139">
        <v>21382.9</v>
      </c>
      <c r="D32" s="139">
        <v>22359.7</v>
      </c>
      <c r="E32" s="139">
        <v>22776.600000000002</v>
      </c>
      <c r="F32" s="139">
        <v>23791.9</v>
      </c>
      <c r="G32" s="139">
        <v>25015.100000000002</v>
      </c>
      <c r="H32" s="139">
        <v>25855.500000000004</v>
      </c>
      <c r="I32" s="139">
        <v>26719.000000000004</v>
      </c>
      <c r="J32" s="139">
        <v>27710.100000000002</v>
      </c>
      <c r="K32" s="139">
        <v>28755.100000000002</v>
      </c>
      <c r="L32" s="139">
        <v>29549.300000000003</v>
      </c>
      <c r="M32" s="139">
        <v>31424.760000000002</v>
      </c>
      <c r="N32" s="139">
        <v>32596.300000000003</v>
      </c>
      <c r="O32" s="139">
        <v>33885.5</v>
      </c>
      <c r="P32" s="139">
        <v>34920.600000000006</v>
      </c>
      <c r="Q32" s="139">
        <v>35693.9</v>
      </c>
      <c r="R32" s="120">
        <v>36160.300000000003</v>
      </c>
    </row>
    <row r="33" spans="1:18" x14ac:dyDescent="0.3">
      <c r="A33" s="93">
        <v>2100</v>
      </c>
      <c r="B33" s="140">
        <v>21059.5</v>
      </c>
      <c r="C33" s="141">
        <v>22645.7</v>
      </c>
      <c r="D33" s="141">
        <v>22701.800000000003</v>
      </c>
      <c r="E33" s="141">
        <v>23855.7</v>
      </c>
      <c r="F33" s="141">
        <v>25025.000000000004</v>
      </c>
      <c r="G33" s="141">
        <v>25913.800000000003</v>
      </c>
      <c r="H33" s="141">
        <v>27534.100000000002</v>
      </c>
      <c r="I33" s="141">
        <v>28024.7</v>
      </c>
      <c r="J33" s="141">
        <v>30056.400000000001</v>
      </c>
      <c r="K33" s="141">
        <v>31358.800000000003</v>
      </c>
      <c r="L33" s="141">
        <v>32660.100000000002</v>
      </c>
      <c r="M33" s="141">
        <v>33949.300000000003</v>
      </c>
      <c r="N33" s="141">
        <v>34686.300000000003</v>
      </c>
      <c r="O33" s="141">
        <v>35423.300000000003</v>
      </c>
      <c r="P33" s="141">
        <v>35855.600000000006</v>
      </c>
      <c r="Q33" s="141">
        <v>37147</v>
      </c>
      <c r="R33" s="121">
        <v>37813.600000000006</v>
      </c>
    </row>
    <row r="34" spans="1:18" x14ac:dyDescent="0.3">
      <c r="A34" s="82">
        <v>2200</v>
      </c>
      <c r="B34" s="138">
        <v>22874.500000000004</v>
      </c>
      <c r="C34" s="139">
        <v>23084.600000000002</v>
      </c>
      <c r="D34" s="139">
        <v>24231.9</v>
      </c>
      <c r="E34" s="139">
        <v>24691.7</v>
      </c>
      <c r="F34" s="139">
        <v>25797.200000000001</v>
      </c>
      <c r="G34" s="139">
        <v>27865.200000000001</v>
      </c>
      <c r="H34" s="139">
        <v>29056.500000000004</v>
      </c>
      <c r="I34" s="139">
        <v>30379.800000000003</v>
      </c>
      <c r="J34" s="139">
        <v>31683.300000000003</v>
      </c>
      <c r="K34" s="139">
        <v>33282.700000000004</v>
      </c>
      <c r="L34" s="139">
        <v>34380.5</v>
      </c>
      <c r="M34" s="139">
        <v>35115.300000000003</v>
      </c>
      <c r="N34" s="139">
        <v>35510.200000000004</v>
      </c>
      <c r="O34" s="139">
        <v>36661.9</v>
      </c>
      <c r="P34" s="139">
        <v>37049.100000000006</v>
      </c>
      <c r="Q34" s="139">
        <v>38678.200000000004</v>
      </c>
      <c r="R34" s="120">
        <v>40551.5</v>
      </c>
    </row>
    <row r="35" spans="1:18" x14ac:dyDescent="0.3">
      <c r="A35" s="93">
        <v>2300</v>
      </c>
      <c r="B35" s="140">
        <v>23346.400000000001</v>
      </c>
      <c r="C35" s="141">
        <v>24160.400000000001</v>
      </c>
      <c r="D35" s="141">
        <v>25462.800000000003</v>
      </c>
      <c r="E35" s="141">
        <v>26480.300000000003</v>
      </c>
      <c r="F35" s="141">
        <v>27185.4</v>
      </c>
      <c r="G35" s="141">
        <v>28860.7</v>
      </c>
      <c r="H35" s="141">
        <v>30534.9</v>
      </c>
      <c r="I35" s="141">
        <v>31358.800000000003</v>
      </c>
      <c r="J35" s="141">
        <v>34382.700000000004</v>
      </c>
      <c r="K35" s="141">
        <v>35044.9</v>
      </c>
      <c r="L35" s="141">
        <v>35280.300000000003</v>
      </c>
      <c r="M35" s="141">
        <v>35697.200000000004</v>
      </c>
      <c r="N35" s="141">
        <v>36657.5</v>
      </c>
      <c r="O35" s="141">
        <v>38789.300000000003</v>
      </c>
      <c r="P35" s="141">
        <v>39424</v>
      </c>
      <c r="Q35" s="141">
        <v>41318.200000000004</v>
      </c>
      <c r="R35" s="121">
        <v>43261.9</v>
      </c>
    </row>
    <row r="36" spans="1:18" x14ac:dyDescent="0.3">
      <c r="A36" s="82">
        <v>2400</v>
      </c>
      <c r="B36" s="138">
        <v>24594.9</v>
      </c>
      <c r="C36" s="139">
        <v>25341.800000000003</v>
      </c>
      <c r="D36" s="139">
        <v>26198.7</v>
      </c>
      <c r="E36" s="139">
        <v>29139.000000000004</v>
      </c>
      <c r="F36" s="139">
        <v>30285.200000000001</v>
      </c>
      <c r="G36" s="139">
        <v>31828.500000000004</v>
      </c>
      <c r="H36" s="139">
        <v>32651.300000000003</v>
      </c>
      <c r="I36" s="139">
        <v>33435.600000000006</v>
      </c>
      <c r="J36" s="139">
        <v>35008.600000000006</v>
      </c>
      <c r="K36" s="139">
        <v>36375.9</v>
      </c>
      <c r="L36" s="139">
        <v>37063.4</v>
      </c>
      <c r="M36" s="139">
        <v>38503.300000000003</v>
      </c>
      <c r="N36" s="139">
        <v>39882.700000000004</v>
      </c>
      <c r="O36" s="139">
        <v>40593.300000000003</v>
      </c>
      <c r="P36" s="139">
        <v>41956.200000000004</v>
      </c>
      <c r="Q36" s="139">
        <v>44544.5</v>
      </c>
      <c r="R36" s="120">
        <v>45218.8</v>
      </c>
    </row>
    <row r="37" spans="1:18" x14ac:dyDescent="0.3">
      <c r="A37" s="93">
        <v>2500</v>
      </c>
      <c r="B37" s="140">
        <v>25753.200000000001</v>
      </c>
      <c r="C37" s="141">
        <v>26495.7</v>
      </c>
      <c r="D37" s="141">
        <v>27395.500000000004</v>
      </c>
      <c r="E37" s="141">
        <v>29345.800000000003</v>
      </c>
      <c r="F37" s="141">
        <v>32356.500000000004</v>
      </c>
      <c r="G37" s="141">
        <v>33003.300000000003</v>
      </c>
      <c r="H37" s="141">
        <v>34695.100000000006</v>
      </c>
      <c r="I37" s="141">
        <v>35710.400000000001</v>
      </c>
      <c r="J37" s="141">
        <v>35839.100000000006</v>
      </c>
      <c r="K37" s="141">
        <v>37126.100000000006</v>
      </c>
      <c r="L37" s="141">
        <v>39402</v>
      </c>
      <c r="M37" s="141">
        <v>39983.9</v>
      </c>
      <c r="N37" s="141">
        <v>42676.700000000004</v>
      </c>
      <c r="O37" s="141">
        <v>44045.100000000006</v>
      </c>
      <c r="P37" s="141">
        <v>44343.200000000004</v>
      </c>
      <c r="Q37" s="141">
        <v>45717.100000000006</v>
      </c>
      <c r="R37" s="121">
        <v>47007.4</v>
      </c>
    </row>
    <row r="38" spans="1:18" x14ac:dyDescent="0.3">
      <c r="A38" s="82">
        <v>2600</v>
      </c>
      <c r="B38" s="138">
        <v>27336.100000000002</v>
      </c>
      <c r="C38" s="139">
        <v>28930.000000000004</v>
      </c>
      <c r="D38" s="139">
        <v>30981.500000000004</v>
      </c>
      <c r="E38" s="139">
        <v>31174.000000000004</v>
      </c>
      <c r="F38" s="139">
        <v>34218.800000000003</v>
      </c>
      <c r="G38" s="139">
        <v>34588.400000000001</v>
      </c>
      <c r="H38" s="139">
        <v>35888.600000000006</v>
      </c>
      <c r="I38" s="139">
        <v>36897.300000000003</v>
      </c>
      <c r="J38" s="139">
        <v>37431.9</v>
      </c>
      <c r="K38" s="139">
        <v>38403.200000000004</v>
      </c>
      <c r="L38" s="139">
        <v>41521.700000000004</v>
      </c>
      <c r="M38" s="139">
        <v>43819.600000000006</v>
      </c>
      <c r="N38" s="139">
        <v>44866.8</v>
      </c>
      <c r="O38" s="139">
        <v>45914.000000000007</v>
      </c>
      <c r="P38" s="139">
        <v>47043.700000000004</v>
      </c>
      <c r="Q38" s="139">
        <v>47733.4</v>
      </c>
      <c r="R38" s="120">
        <v>48802.600000000006</v>
      </c>
    </row>
    <row r="39" spans="1:18" x14ac:dyDescent="0.3">
      <c r="A39" s="93">
        <v>2700</v>
      </c>
      <c r="B39" s="140">
        <v>28485.600000000002</v>
      </c>
      <c r="C39" s="141">
        <v>31513.9</v>
      </c>
      <c r="D39" s="141">
        <v>32210.200000000004</v>
      </c>
      <c r="E39" s="141">
        <v>34434.400000000001</v>
      </c>
      <c r="F39" s="141">
        <v>34736.9</v>
      </c>
      <c r="G39" s="141">
        <v>36322</v>
      </c>
      <c r="H39" s="141">
        <v>36702.600000000006</v>
      </c>
      <c r="I39" s="141">
        <v>37913.700000000004</v>
      </c>
      <c r="J39" s="141">
        <v>41396.300000000003</v>
      </c>
      <c r="K39" s="141">
        <v>42409.4</v>
      </c>
      <c r="L39" s="141">
        <v>44075.9</v>
      </c>
      <c r="M39" s="141">
        <v>45169.3</v>
      </c>
      <c r="N39" s="141">
        <v>46817.100000000006</v>
      </c>
      <c r="O39" s="141">
        <v>47588.200000000004</v>
      </c>
      <c r="P39" s="141">
        <v>48591.4</v>
      </c>
      <c r="Q39" s="141">
        <v>49392.200000000004</v>
      </c>
      <c r="R39" s="121">
        <v>50380.000000000007</v>
      </c>
    </row>
    <row r="40" spans="1:18" x14ac:dyDescent="0.3">
      <c r="A40" s="82">
        <v>2800</v>
      </c>
      <c r="B40" s="138">
        <v>31072.800000000003</v>
      </c>
      <c r="C40" s="139">
        <v>33715</v>
      </c>
      <c r="D40" s="139">
        <v>34161.600000000006</v>
      </c>
      <c r="E40" s="139">
        <v>34841.4</v>
      </c>
      <c r="F40" s="139">
        <v>36315.4</v>
      </c>
      <c r="G40" s="139">
        <v>36837.9</v>
      </c>
      <c r="H40" s="139">
        <v>40040</v>
      </c>
      <c r="I40" s="139">
        <v>40453.600000000006</v>
      </c>
      <c r="J40" s="139">
        <v>42505.100000000006</v>
      </c>
      <c r="K40" s="139">
        <v>45043.9</v>
      </c>
      <c r="L40" s="139">
        <v>45923.9</v>
      </c>
      <c r="M40" s="139">
        <v>47116.3</v>
      </c>
      <c r="N40" s="139">
        <v>48297.700000000004</v>
      </c>
      <c r="O40" s="139">
        <v>49573.700000000004</v>
      </c>
      <c r="P40" s="139">
        <v>50210.600000000006</v>
      </c>
      <c r="Q40" s="139">
        <v>51123.600000000006</v>
      </c>
      <c r="R40" s="120">
        <v>52035.500000000007</v>
      </c>
    </row>
    <row r="41" spans="1:18" x14ac:dyDescent="0.3">
      <c r="A41" s="93">
        <v>2900</v>
      </c>
      <c r="B41" s="140">
        <v>33804.100000000006</v>
      </c>
      <c r="C41" s="141">
        <v>34342</v>
      </c>
      <c r="D41" s="141">
        <v>35621.300000000003</v>
      </c>
      <c r="E41" s="141">
        <v>36164.700000000004</v>
      </c>
      <c r="F41" s="141">
        <v>38271.200000000004</v>
      </c>
      <c r="G41" s="141">
        <v>39781.5</v>
      </c>
      <c r="H41" s="141">
        <v>42214.700000000004</v>
      </c>
      <c r="I41" s="141">
        <v>43212.4</v>
      </c>
      <c r="J41" s="141">
        <v>44649</v>
      </c>
      <c r="K41" s="141">
        <v>46445.3</v>
      </c>
      <c r="L41" s="141">
        <v>47912.700000000004</v>
      </c>
      <c r="M41" s="141">
        <v>48790.500000000007</v>
      </c>
      <c r="N41" s="141">
        <v>49859.700000000004</v>
      </c>
      <c r="O41" s="141">
        <v>50809.000000000007</v>
      </c>
      <c r="P41" s="141">
        <v>51759.4</v>
      </c>
      <c r="Q41" s="141">
        <v>52708.700000000004</v>
      </c>
      <c r="R41" s="121">
        <v>53659.100000000006</v>
      </c>
    </row>
    <row r="42" spans="1:18" ht="15" thickBot="1" x14ac:dyDescent="0.35">
      <c r="A42" s="83">
        <v>3000</v>
      </c>
      <c r="B42" s="142">
        <v>34395.9</v>
      </c>
      <c r="C42" s="143">
        <v>35505.800000000003</v>
      </c>
      <c r="D42" s="143">
        <v>36432</v>
      </c>
      <c r="E42" s="143">
        <v>37944.5</v>
      </c>
      <c r="F42" s="143">
        <v>41088.300000000003</v>
      </c>
      <c r="G42" s="143">
        <v>42909.9</v>
      </c>
      <c r="H42" s="143">
        <v>43928.5</v>
      </c>
      <c r="I42" s="143">
        <v>45640.100000000006</v>
      </c>
      <c r="J42" s="143">
        <v>46492.600000000006</v>
      </c>
      <c r="K42" s="143">
        <v>48279.000000000007</v>
      </c>
      <c r="L42" s="143">
        <v>49192.000000000007</v>
      </c>
      <c r="M42" s="143">
        <v>50448.200000000004</v>
      </c>
      <c r="N42" s="143">
        <v>51367.8</v>
      </c>
      <c r="O42" s="143">
        <v>52355.600000000006</v>
      </c>
      <c r="P42" s="143">
        <v>53342.3</v>
      </c>
      <c r="Q42" s="143">
        <v>54330.100000000006</v>
      </c>
      <c r="R42" s="144">
        <v>55317.9</v>
      </c>
    </row>
    <row r="43" spans="1:18" ht="15" thickBot="1" x14ac:dyDescent="0.35">
      <c r="A43" s="24"/>
      <c r="B43" s="14"/>
      <c r="C43" s="14"/>
      <c r="D43" s="14"/>
      <c r="E43" s="14"/>
      <c r="F43" s="14"/>
      <c r="G43" s="14"/>
      <c r="H43" s="14"/>
      <c r="I43" s="14"/>
    </row>
    <row r="44" spans="1:18" ht="15" customHeight="1" x14ac:dyDescent="0.3">
      <c r="A44" s="173" t="s">
        <v>10</v>
      </c>
      <c r="B44" s="167" t="s">
        <v>3</v>
      </c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9"/>
    </row>
    <row r="45" spans="1:18" ht="15" thickBot="1" x14ac:dyDescent="0.35">
      <c r="A45" s="174"/>
      <c r="B45" s="170" t="s">
        <v>9</v>
      </c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2"/>
    </row>
    <row r="46" spans="1:18" ht="15" thickBot="1" x14ac:dyDescent="0.35">
      <c r="A46" s="176"/>
      <c r="B46" s="74">
        <v>200</v>
      </c>
      <c r="C46" s="75">
        <v>250</v>
      </c>
      <c r="D46" s="75">
        <v>300</v>
      </c>
      <c r="E46" s="75">
        <v>350</v>
      </c>
      <c r="F46" s="75">
        <v>400</v>
      </c>
      <c r="G46" s="75">
        <v>450</v>
      </c>
      <c r="H46" s="75">
        <v>500</v>
      </c>
      <c r="I46" s="75">
        <v>550</v>
      </c>
      <c r="J46" s="75">
        <v>600</v>
      </c>
      <c r="K46" s="75">
        <v>650</v>
      </c>
      <c r="L46" s="75">
        <v>700</v>
      </c>
      <c r="M46" s="75">
        <v>750</v>
      </c>
      <c r="N46" s="75">
        <v>800</v>
      </c>
      <c r="O46" s="75">
        <v>850</v>
      </c>
      <c r="P46" s="75">
        <v>900</v>
      </c>
      <c r="Q46" s="75">
        <v>950</v>
      </c>
      <c r="R46" s="76">
        <v>1000</v>
      </c>
    </row>
    <row r="47" spans="1:18" x14ac:dyDescent="0.3">
      <c r="A47" s="94">
        <v>300</v>
      </c>
      <c r="B47" s="152">
        <v>7137.9000000000005</v>
      </c>
      <c r="C47" s="150">
        <v>7270.2000000000007</v>
      </c>
      <c r="D47" s="150">
        <v>7402.5</v>
      </c>
      <c r="E47" s="150">
        <v>7549.5</v>
      </c>
      <c r="F47" s="150">
        <v>7666.05</v>
      </c>
      <c r="G47" s="150">
        <v>7798.35</v>
      </c>
      <c r="H47" s="150">
        <v>7919.1</v>
      </c>
      <c r="I47" s="150">
        <v>8015.7000000000007</v>
      </c>
      <c r="J47" s="150">
        <v>8194.2000000000007</v>
      </c>
      <c r="K47" s="150">
        <v>8253</v>
      </c>
      <c r="L47" s="150">
        <v>8472.4500000000007</v>
      </c>
      <c r="M47" s="150">
        <v>8657.25</v>
      </c>
      <c r="N47" s="150">
        <v>8728.65</v>
      </c>
      <c r="O47" s="150">
        <v>8986.9500000000007</v>
      </c>
      <c r="P47" s="150">
        <v>9025.8000000000011</v>
      </c>
      <c r="Q47" s="150">
        <v>9163.44</v>
      </c>
      <c r="R47" s="151">
        <v>9196.5600000000013</v>
      </c>
    </row>
    <row r="48" spans="1:18" x14ac:dyDescent="0.3">
      <c r="A48" s="84">
        <v>400</v>
      </c>
      <c r="B48" s="138">
        <v>7533.75</v>
      </c>
      <c r="C48" s="139">
        <v>7734.3</v>
      </c>
      <c r="D48" s="139">
        <v>7930.6500000000005</v>
      </c>
      <c r="E48" s="139">
        <v>8103.9000000000005</v>
      </c>
      <c r="F48" s="139">
        <v>8287.65</v>
      </c>
      <c r="G48" s="139">
        <v>8591.1</v>
      </c>
      <c r="H48" s="139">
        <v>8723.4</v>
      </c>
      <c r="I48" s="139">
        <v>8842.0500000000011</v>
      </c>
      <c r="J48" s="139">
        <v>8965.9500000000007</v>
      </c>
      <c r="K48" s="139">
        <v>9203.25</v>
      </c>
      <c r="L48" s="139">
        <v>9420.6</v>
      </c>
      <c r="M48" s="139">
        <v>9468.9</v>
      </c>
      <c r="N48" s="139">
        <v>9695.1</v>
      </c>
      <c r="O48" s="139">
        <v>9777.6</v>
      </c>
      <c r="P48" s="139">
        <v>10447.5</v>
      </c>
      <c r="Q48" s="139">
        <v>10527.300000000001</v>
      </c>
      <c r="R48" s="120">
        <v>10632.300000000001</v>
      </c>
    </row>
    <row r="49" spans="1:18" x14ac:dyDescent="0.3">
      <c r="A49" s="95">
        <v>500</v>
      </c>
      <c r="B49" s="140">
        <v>8062.9500000000007</v>
      </c>
      <c r="C49" s="141">
        <v>8326.5</v>
      </c>
      <c r="D49" s="141">
        <v>8458.8000000000011</v>
      </c>
      <c r="E49" s="141">
        <v>8535.4500000000007</v>
      </c>
      <c r="F49" s="141">
        <v>8827.35</v>
      </c>
      <c r="G49" s="141">
        <v>9118.2000000000007</v>
      </c>
      <c r="H49" s="141">
        <v>9611.7000000000007</v>
      </c>
      <c r="I49" s="141">
        <v>9814.35</v>
      </c>
      <c r="J49" s="141">
        <v>9847.9500000000007</v>
      </c>
      <c r="K49" s="141">
        <v>10253.25</v>
      </c>
      <c r="L49" s="141">
        <v>10651.2</v>
      </c>
      <c r="M49" s="141">
        <v>10681.65</v>
      </c>
      <c r="N49" s="141">
        <v>11310.6</v>
      </c>
      <c r="O49" s="141">
        <v>11385.15</v>
      </c>
      <c r="P49" s="141">
        <v>11739.52</v>
      </c>
      <c r="Q49" s="141">
        <v>11911.12</v>
      </c>
      <c r="R49" s="121">
        <v>12052.2</v>
      </c>
    </row>
    <row r="50" spans="1:18" x14ac:dyDescent="0.3">
      <c r="A50" s="84">
        <v>600</v>
      </c>
      <c r="B50" s="138">
        <v>8491.35</v>
      </c>
      <c r="C50" s="139">
        <v>8854.65</v>
      </c>
      <c r="D50" s="139">
        <v>9210.6</v>
      </c>
      <c r="E50" s="139">
        <v>9409.0500000000011</v>
      </c>
      <c r="F50" s="139">
        <v>9740.85</v>
      </c>
      <c r="G50" s="139">
        <v>10061.1</v>
      </c>
      <c r="H50" s="139">
        <v>10405.5</v>
      </c>
      <c r="I50" s="139">
        <v>10550.4</v>
      </c>
      <c r="J50" s="139">
        <v>11012.4</v>
      </c>
      <c r="K50" s="139">
        <v>11411.4</v>
      </c>
      <c r="L50" s="139">
        <v>11593.45</v>
      </c>
      <c r="M50" s="139">
        <v>12170.550000000001</v>
      </c>
      <c r="N50" s="139">
        <v>12564.300000000001</v>
      </c>
      <c r="O50" s="139">
        <v>12758.68</v>
      </c>
      <c r="P50" s="139">
        <v>12992.7</v>
      </c>
      <c r="Q50" s="139">
        <v>13423.2</v>
      </c>
      <c r="R50" s="120">
        <v>13585.95</v>
      </c>
    </row>
    <row r="51" spans="1:18" x14ac:dyDescent="0.3">
      <c r="A51" s="95">
        <v>700</v>
      </c>
      <c r="B51" s="140">
        <v>9119.25</v>
      </c>
      <c r="C51" s="141">
        <v>9457.35</v>
      </c>
      <c r="D51" s="141">
        <v>10017</v>
      </c>
      <c r="E51" s="141">
        <v>10265.85</v>
      </c>
      <c r="F51" s="141">
        <v>10788.75</v>
      </c>
      <c r="G51" s="141">
        <v>11046</v>
      </c>
      <c r="H51" s="141">
        <v>11370.17</v>
      </c>
      <c r="I51" s="141">
        <v>11571</v>
      </c>
      <c r="J51" s="141">
        <v>12070.800000000001</v>
      </c>
      <c r="K51" s="141">
        <v>12591.6</v>
      </c>
      <c r="L51" s="141">
        <v>12849.9</v>
      </c>
      <c r="M51" s="141">
        <v>12990.6</v>
      </c>
      <c r="N51" s="141">
        <v>13371.75</v>
      </c>
      <c r="O51" s="141">
        <v>14118.300000000001</v>
      </c>
      <c r="P51" s="141">
        <v>14228.550000000001</v>
      </c>
      <c r="Q51" s="141">
        <v>14660.1</v>
      </c>
      <c r="R51" s="121">
        <v>15012.900000000001</v>
      </c>
    </row>
    <row r="52" spans="1:18" x14ac:dyDescent="0.3">
      <c r="A52" s="84">
        <v>800</v>
      </c>
      <c r="B52" s="138">
        <v>9718.8000000000011</v>
      </c>
      <c r="C52" s="139">
        <v>10220.700000000001</v>
      </c>
      <c r="D52" s="139">
        <v>10725.75</v>
      </c>
      <c r="E52" s="139">
        <v>11121.6</v>
      </c>
      <c r="F52" s="139">
        <v>11580.45</v>
      </c>
      <c r="G52" s="139">
        <v>12113.85</v>
      </c>
      <c r="H52" s="139">
        <v>12652.5</v>
      </c>
      <c r="I52" s="139">
        <v>12868.800000000001</v>
      </c>
      <c r="J52" s="139">
        <v>13202.7</v>
      </c>
      <c r="K52" s="139">
        <v>13813.800000000001</v>
      </c>
      <c r="L52" s="139">
        <v>13871.550000000001</v>
      </c>
      <c r="M52" s="139">
        <v>14373.45</v>
      </c>
      <c r="N52" s="139">
        <v>14534.1</v>
      </c>
      <c r="O52" s="139">
        <v>14776.650000000001</v>
      </c>
      <c r="P52" s="139">
        <v>15353.1</v>
      </c>
      <c r="Q52" s="139">
        <v>16087.050000000001</v>
      </c>
      <c r="R52" s="120">
        <v>16207.800000000001</v>
      </c>
    </row>
    <row r="53" spans="1:18" x14ac:dyDescent="0.3">
      <c r="A53" s="95">
        <v>900</v>
      </c>
      <c r="B53" s="140">
        <v>10241.700000000001</v>
      </c>
      <c r="C53" s="141">
        <v>11049.15</v>
      </c>
      <c r="D53" s="141">
        <v>11705.4</v>
      </c>
      <c r="E53" s="141">
        <v>12020.4</v>
      </c>
      <c r="F53" s="141">
        <v>12262.95</v>
      </c>
      <c r="G53" s="141">
        <v>12796.92</v>
      </c>
      <c r="H53" s="141">
        <v>13119.75</v>
      </c>
      <c r="I53" s="141">
        <v>13669.95</v>
      </c>
      <c r="J53" s="141">
        <v>14422.800000000001</v>
      </c>
      <c r="K53" s="141">
        <v>14645.400000000001</v>
      </c>
      <c r="L53" s="141">
        <v>15365.7</v>
      </c>
      <c r="M53" s="141">
        <v>15734.25</v>
      </c>
      <c r="N53" s="141">
        <v>15903.300000000001</v>
      </c>
      <c r="O53" s="141">
        <v>16668.75</v>
      </c>
      <c r="P53" s="141">
        <v>16923.900000000001</v>
      </c>
      <c r="Q53" s="141">
        <v>17278.68</v>
      </c>
      <c r="R53" s="121">
        <v>17924.55</v>
      </c>
    </row>
    <row r="54" spans="1:18" x14ac:dyDescent="0.3">
      <c r="A54" s="84">
        <v>1000</v>
      </c>
      <c r="B54" s="138">
        <v>11070.15</v>
      </c>
      <c r="C54" s="139">
        <v>11791.5</v>
      </c>
      <c r="D54" s="139">
        <v>12480.300000000001</v>
      </c>
      <c r="E54" s="139">
        <v>13165.95</v>
      </c>
      <c r="F54" s="139">
        <v>13425.300000000001</v>
      </c>
      <c r="G54" s="139">
        <v>13923</v>
      </c>
      <c r="H54" s="139">
        <v>14236.95</v>
      </c>
      <c r="I54" s="139">
        <v>15046.5</v>
      </c>
      <c r="J54" s="139">
        <v>15448.650000000001</v>
      </c>
      <c r="K54" s="139">
        <v>15592.6</v>
      </c>
      <c r="L54" s="139">
        <v>15685.95</v>
      </c>
      <c r="M54" s="139">
        <v>17089.8</v>
      </c>
      <c r="N54" s="139">
        <v>17490.900000000001</v>
      </c>
      <c r="O54" s="139">
        <v>18147.150000000001</v>
      </c>
      <c r="P54" s="139">
        <v>18323.55</v>
      </c>
      <c r="Q54" s="139">
        <v>19551</v>
      </c>
      <c r="R54" s="120">
        <v>20364.75</v>
      </c>
    </row>
    <row r="55" spans="1:18" x14ac:dyDescent="0.3">
      <c r="A55" s="95">
        <v>1100</v>
      </c>
      <c r="B55" s="140">
        <v>12345.9</v>
      </c>
      <c r="C55" s="141">
        <v>12909.75</v>
      </c>
      <c r="D55" s="141">
        <v>13477.800000000001</v>
      </c>
      <c r="E55" s="141">
        <v>13938.75</v>
      </c>
      <c r="F55" s="141">
        <v>14314.320000000002</v>
      </c>
      <c r="G55" s="141">
        <v>14787.150000000001</v>
      </c>
      <c r="H55" s="141">
        <v>15388.800000000001</v>
      </c>
      <c r="I55" s="141">
        <v>15752.1</v>
      </c>
      <c r="J55" s="141">
        <v>16453.5</v>
      </c>
      <c r="K55" s="141">
        <v>16768.5</v>
      </c>
      <c r="L55" s="141">
        <v>17573.850000000002</v>
      </c>
      <c r="M55" s="141">
        <v>18263.7</v>
      </c>
      <c r="N55" s="141">
        <v>19202.29</v>
      </c>
      <c r="O55" s="141">
        <v>20028.75</v>
      </c>
      <c r="P55" s="141">
        <v>20532.960000000003</v>
      </c>
      <c r="Q55" s="141">
        <v>21774.9</v>
      </c>
      <c r="R55" s="121">
        <v>22691.55</v>
      </c>
    </row>
    <row r="56" spans="1:18" x14ac:dyDescent="0.3">
      <c r="A56" s="84">
        <v>1200</v>
      </c>
      <c r="B56" s="138">
        <v>12840.45</v>
      </c>
      <c r="C56" s="139">
        <v>13472.550000000001</v>
      </c>
      <c r="D56" s="139">
        <v>14291.550000000001</v>
      </c>
      <c r="E56" s="139">
        <v>14839.650000000001</v>
      </c>
      <c r="F56" s="139">
        <v>15290.1</v>
      </c>
      <c r="G56" s="139">
        <v>15904.35</v>
      </c>
      <c r="H56" s="139">
        <v>16352.7</v>
      </c>
      <c r="I56" s="139">
        <v>16973.25</v>
      </c>
      <c r="J56" s="139">
        <v>17573.850000000002</v>
      </c>
      <c r="K56" s="139">
        <v>18141.900000000001</v>
      </c>
      <c r="L56" s="139">
        <v>19276.95</v>
      </c>
      <c r="M56" s="139">
        <v>20250.3</v>
      </c>
      <c r="N56" s="139">
        <v>20649.3</v>
      </c>
      <c r="O56" s="139">
        <v>22201.200000000001</v>
      </c>
      <c r="P56" s="139">
        <v>23339.68</v>
      </c>
      <c r="Q56" s="139">
        <v>23633.09</v>
      </c>
      <c r="R56" s="120">
        <v>24092.25</v>
      </c>
    </row>
    <row r="57" spans="1:18" x14ac:dyDescent="0.3">
      <c r="A57" s="95">
        <v>1300</v>
      </c>
      <c r="B57" s="140">
        <v>13826.400000000001</v>
      </c>
      <c r="C57" s="141">
        <v>14388.150000000001</v>
      </c>
      <c r="D57" s="141">
        <v>14887.95</v>
      </c>
      <c r="E57" s="141">
        <v>15865.5</v>
      </c>
      <c r="F57" s="141">
        <v>16097.550000000001</v>
      </c>
      <c r="G57" s="141">
        <v>17128.650000000001</v>
      </c>
      <c r="H57" s="141">
        <v>17420.55</v>
      </c>
      <c r="I57" s="141">
        <v>18861.150000000001</v>
      </c>
      <c r="J57" s="141">
        <v>19176.150000000001</v>
      </c>
      <c r="K57" s="141">
        <v>20902.350000000002</v>
      </c>
      <c r="L57" s="141">
        <v>21081.9</v>
      </c>
      <c r="M57" s="141">
        <v>22243.200000000001</v>
      </c>
      <c r="N57" s="141">
        <v>23091.600000000002</v>
      </c>
      <c r="O57" s="141">
        <v>24505.95</v>
      </c>
      <c r="P57" s="141">
        <v>25622.100000000002</v>
      </c>
      <c r="Q57" s="141">
        <v>26381.25</v>
      </c>
      <c r="R57" s="121">
        <v>27023.850000000002</v>
      </c>
    </row>
    <row r="58" spans="1:18" x14ac:dyDescent="0.3">
      <c r="A58" s="84">
        <v>1400</v>
      </c>
      <c r="B58" s="138">
        <v>14743.050000000001</v>
      </c>
      <c r="C58" s="139">
        <v>15134.7</v>
      </c>
      <c r="D58" s="139">
        <v>16267.650000000001</v>
      </c>
      <c r="E58" s="139">
        <v>16408.350000000002</v>
      </c>
      <c r="F58" s="139">
        <v>17579.100000000002</v>
      </c>
      <c r="G58" s="139">
        <v>17856.3</v>
      </c>
      <c r="H58" s="139">
        <v>18828.600000000002</v>
      </c>
      <c r="I58" s="139">
        <v>20231.400000000001</v>
      </c>
      <c r="J58" s="139">
        <v>21950.25</v>
      </c>
      <c r="K58" s="139">
        <v>23154.600000000002</v>
      </c>
      <c r="L58" s="139">
        <v>24026.240000000002</v>
      </c>
      <c r="M58" s="139">
        <v>25090.799999999999</v>
      </c>
      <c r="N58" s="139">
        <v>25560.7</v>
      </c>
      <c r="O58" s="139">
        <v>26386.5</v>
      </c>
      <c r="P58" s="139">
        <v>27076.350000000002</v>
      </c>
      <c r="Q58" s="139">
        <v>28022.400000000001</v>
      </c>
      <c r="R58" s="120">
        <v>28456.050000000003</v>
      </c>
    </row>
    <row r="59" spans="1:18" x14ac:dyDescent="0.3">
      <c r="A59" s="95">
        <v>1500</v>
      </c>
      <c r="B59" s="140">
        <v>15757.35</v>
      </c>
      <c r="C59" s="141">
        <v>16405.2</v>
      </c>
      <c r="D59" s="141">
        <v>17023.650000000001</v>
      </c>
      <c r="E59" s="141">
        <v>17441.55</v>
      </c>
      <c r="F59" s="141">
        <v>18231.150000000001</v>
      </c>
      <c r="G59" s="141">
        <v>19016.55</v>
      </c>
      <c r="H59" s="141">
        <v>20382.600000000002</v>
      </c>
      <c r="I59" s="141">
        <v>22344</v>
      </c>
      <c r="J59" s="141">
        <v>23359.350000000002</v>
      </c>
      <c r="K59" s="141">
        <v>24558.45</v>
      </c>
      <c r="L59" s="141">
        <v>25141.200000000001</v>
      </c>
      <c r="M59" s="141">
        <v>26062.050000000003</v>
      </c>
      <c r="N59" s="141">
        <v>26904.63</v>
      </c>
      <c r="O59" s="141">
        <v>27510.18</v>
      </c>
      <c r="P59" s="141">
        <v>28553.7</v>
      </c>
      <c r="Q59" s="141">
        <v>29177.4</v>
      </c>
      <c r="R59" s="121">
        <v>29574.300000000003</v>
      </c>
    </row>
    <row r="60" spans="1:18" x14ac:dyDescent="0.3">
      <c r="A60" s="84">
        <v>1600</v>
      </c>
      <c r="B60" s="138">
        <v>16678.2</v>
      </c>
      <c r="C60" s="139">
        <v>17424.75</v>
      </c>
      <c r="D60" s="139">
        <v>17673.600000000002</v>
      </c>
      <c r="E60" s="139">
        <v>18659.55</v>
      </c>
      <c r="F60" s="139">
        <v>21203.7</v>
      </c>
      <c r="G60" s="139">
        <v>21289.8</v>
      </c>
      <c r="H60" s="139">
        <v>23378.25</v>
      </c>
      <c r="I60" s="139">
        <v>24321.15</v>
      </c>
      <c r="J60" s="139">
        <v>25520.25</v>
      </c>
      <c r="K60" s="139">
        <v>26831.7</v>
      </c>
      <c r="L60" s="139">
        <v>27201.300000000003</v>
      </c>
      <c r="M60" s="139">
        <v>28309.050000000003</v>
      </c>
      <c r="N60" s="139">
        <v>29215.200000000001</v>
      </c>
      <c r="O60" s="139">
        <v>29662.5</v>
      </c>
      <c r="P60" s="139">
        <v>30360.720000000001</v>
      </c>
      <c r="Q60" s="139">
        <v>30542.080000000002</v>
      </c>
      <c r="R60" s="120">
        <v>30913.050000000003</v>
      </c>
    </row>
    <row r="61" spans="1:18" x14ac:dyDescent="0.3">
      <c r="A61" s="95">
        <v>1700</v>
      </c>
      <c r="B61" s="140">
        <v>17111.850000000002</v>
      </c>
      <c r="C61" s="141">
        <v>18758.25</v>
      </c>
      <c r="D61" s="141">
        <v>19450.2</v>
      </c>
      <c r="E61" s="141">
        <v>21265.65</v>
      </c>
      <c r="F61" s="141">
        <v>22571.850000000002</v>
      </c>
      <c r="G61" s="141">
        <v>24468.15</v>
      </c>
      <c r="H61" s="141">
        <v>25167.45</v>
      </c>
      <c r="I61" s="141">
        <v>25668.3</v>
      </c>
      <c r="J61" s="141">
        <v>26986.050000000003</v>
      </c>
      <c r="K61" s="141">
        <v>27724.2</v>
      </c>
      <c r="L61" s="141">
        <v>28304.850000000002</v>
      </c>
      <c r="M61" s="141">
        <v>28715.4</v>
      </c>
      <c r="N61" s="141">
        <v>30322.95</v>
      </c>
      <c r="O61" s="141">
        <v>32015.550000000003</v>
      </c>
      <c r="P61" s="141">
        <v>33288.15</v>
      </c>
      <c r="Q61" s="141">
        <v>33919.200000000004</v>
      </c>
      <c r="R61" s="121">
        <v>34383.96</v>
      </c>
    </row>
    <row r="62" spans="1:18" x14ac:dyDescent="0.3">
      <c r="A62" s="84">
        <v>1800</v>
      </c>
      <c r="B62" s="138">
        <v>19136.25</v>
      </c>
      <c r="C62" s="139">
        <v>19965.75</v>
      </c>
      <c r="D62" s="139">
        <v>20755.350000000002</v>
      </c>
      <c r="E62" s="139">
        <v>22206.45</v>
      </c>
      <c r="F62" s="139">
        <v>23689.05</v>
      </c>
      <c r="G62" s="139">
        <v>25963.350000000002</v>
      </c>
      <c r="H62" s="139">
        <v>26749.800000000003</v>
      </c>
      <c r="I62" s="139">
        <v>27766.2</v>
      </c>
      <c r="J62" s="139">
        <v>28322.7</v>
      </c>
      <c r="K62" s="139">
        <v>28948.5</v>
      </c>
      <c r="L62" s="139">
        <v>29883</v>
      </c>
      <c r="M62" s="139">
        <v>30882.600000000002</v>
      </c>
      <c r="N62" s="139">
        <v>32152.639999999999</v>
      </c>
      <c r="O62" s="139">
        <v>34323.120000000003</v>
      </c>
      <c r="P62" s="139">
        <v>35537.840000000004</v>
      </c>
      <c r="Q62" s="139">
        <v>35957.35</v>
      </c>
      <c r="R62" s="120">
        <v>37809.450000000004</v>
      </c>
    </row>
    <row r="63" spans="1:18" x14ac:dyDescent="0.3">
      <c r="A63" s="95">
        <v>1900</v>
      </c>
      <c r="B63" s="140">
        <v>21157.5</v>
      </c>
      <c r="C63" s="141">
        <v>21892.5</v>
      </c>
      <c r="D63" s="141">
        <v>24106.95</v>
      </c>
      <c r="E63" s="141">
        <v>25477.200000000001</v>
      </c>
      <c r="F63" s="141">
        <v>26247.9</v>
      </c>
      <c r="G63" s="141">
        <v>27402.959999999999</v>
      </c>
      <c r="H63" s="141">
        <v>27956.960000000003</v>
      </c>
      <c r="I63" s="141">
        <v>29268.75</v>
      </c>
      <c r="J63" s="141">
        <v>30006.9</v>
      </c>
      <c r="K63" s="141">
        <v>30852.15</v>
      </c>
      <c r="L63" s="141">
        <v>31666.95</v>
      </c>
      <c r="M63" s="141">
        <v>33454.980000000003</v>
      </c>
      <c r="N63" s="141">
        <v>34423.200000000004</v>
      </c>
      <c r="O63" s="141">
        <v>37245.599999999999</v>
      </c>
      <c r="P63" s="141">
        <v>38338.65</v>
      </c>
      <c r="Q63" s="141">
        <v>38871.360000000001</v>
      </c>
      <c r="R63" s="121">
        <v>39590.25</v>
      </c>
    </row>
    <row r="64" spans="1:18" x14ac:dyDescent="0.3">
      <c r="A64" s="84">
        <v>2000</v>
      </c>
      <c r="B64" s="138">
        <v>21793.8</v>
      </c>
      <c r="C64" s="139">
        <v>24442.95</v>
      </c>
      <c r="D64" s="139">
        <v>25915.050000000003</v>
      </c>
      <c r="E64" s="139">
        <v>26365.5</v>
      </c>
      <c r="F64" s="139">
        <v>27536.25</v>
      </c>
      <c r="G64" s="139">
        <v>28951.65</v>
      </c>
      <c r="H64" s="139">
        <v>29905.050000000003</v>
      </c>
      <c r="I64" s="139">
        <v>30864.75</v>
      </c>
      <c r="J64" s="139">
        <v>31913.7</v>
      </c>
      <c r="K64" s="139">
        <v>33017.25</v>
      </c>
      <c r="L64" s="139">
        <v>33857.25</v>
      </c>
      <c r="M64" s="139">
        <v>35692.39</v>
      </c>
      <c r="N64" s="139">
        <v>37087.050000000003</v>
      </c>
      <c r="O64" s="139">
        <v>38451</v>
      </c>
      <c r="P64" s="139">
        <v>39454.800000000003</v>
      </c>
      <c r="Q64" s="139">
        <v>40206.6</v>
      </c>
      <c r="R64" s="120">
        <v>40671.75</v>
      </c>
    </row>
    <row r="65" spans="1:18" x14ac:dyDescent="0.3">
      <c r="A65" s="95">
        <v>2100</v>
      </c>
      <c r="B65" s="140">
        <v>23884.350000000002</v>
      </c>
      <c r="C65" s="141">
        <v>26236.350000000002</v>
      </c>
      <c r="D65" s="141">
        <v>26266.800000000003</v>
      </c>
      <c r="E65" s="141">
        <v>27600.300000000003</v>
      </c>
      <c r="F65" s="141">
        <v>28940.100000000002</v>
      </c>
      <c r="G65" s="141">
        <v>29963.850000000002</v>
      </c>
      <c r="H65" s="141">
        <v>31728.9</v>
      </c>
      <c r="I65" s="141">
        <v>32242.350000000002</v>
      </c>
      <c r="J65" s="141">
        <v>34396.950000000004</v>
      </c>
      <c r="K65" s="141">
        <v>35776.65</v>
      </c>
      <c r="L65" s="141">
        <v>37156.35</v>
      </c>
      <c r="M65" s="141">
        <v>38507.700000000004</v>
      </c>
      <c r="N65" s="141">
        <v>39229.050000000003</v>
      </c>
      <c r="O65" s="141">
        <v>39950.400000000001</v>
      </c>
      <c r="P65" s="141">
        <v>40383</v>
      </c>
      <c r="Q65" s="141">
        <v>41933.85</v>
      </c>
      <c r="R65" s="121">
        <v>42778.05</v>
      </c>
    </row>
    <row r="66" spans="1:18" x14ac:dyDescent="0.3">
      <c r="A66" s="84">
        <v>2200</v>
      </c>
      <c r="B66" s="138">
        <v>26502</v>
      </c>
      <c r="C66" s="139">
        <v>26715.15</v>
      </c>
      <c r="D66" s="139">
        <v>28036.050000000003</v>
      </c>
      <c r="E66" s="139">
        <v>28539</v>
      </c>
      <c r="F66" s="139">
        <v>29802.15</v>
      </c>
      <c r="G66" s="139">
        <v>32078.550000000003</v>
      </c>
      <c r="H66" s="139">
        <v>33337.5</v>
      </c>
      <c r="I66" s="139">
        <v>34738.200000000004</v>
      </c>
      <c r="J66" s="139">
        <v>36118.950000000004</v>
      </c>
      <c r="K66" s="139">
        <v>37813.65</v>
      </c>
      <c r="L66" s="139">
        <v>38923.5</v>
      </c>
      <c r="M66" s="139">
        <v>39652.200000000004</v>
      </c>
      <c r="N66" s="139">
        <v>40051.200000000004</v>
      </c>
      <c r="O66" s="139">
        <v>41166.300000000003</v>
      </c>
      <c r="P66" s="139">
        <v>41554.800000000003</v>
      </c>
      <c r="Q66" s="139">
        <v>43881.599999999999</v>
      </c>
      <c r="R66" s="120">
        <v>46361.700000000004</v>
      </c>
    </row>
    <row r="67" spans="1:18" x14ac:dyDescent="0.3">
      <c r="A67" s="95">
        <v>2300</v>
      </c>
      <c r="B67" s="140">
        <v>27010.2</v>
      </c>
      <c r="C67" s="141">
        <v>27944.7</v>
      </c>
      <c r="D67" s="141">
        <v>29437.800000000003</v>
      </c>
      <c r="E67" s="141">
        <v>30610.65</v>
      </c>
      <c r="F67" s="141">
        <v>31349.850000000002</v>
      </c>
      <c r="G67" s="141">
        <v>33125.4</v>
      </c>
      <c r="H67" s="141">
        <v>34900.950000000004</v>
      </c>
      <c r="I67" s="141">
        <v>35770.35</v>
      </c>
      <c r="J67" s="141">
        <v>38921.4</v>
      </c>
      <c r="K67" s="141">
        <v>39574.5</v>
      </c>
      <c r="L67" s="141">
        <v>39823.35</v>
      </c>
      <c r="M67" s="141">
        <v>40238.1</v>
      </c>
      <c r="N67" s="141">
        <v>41177.85</v>
      </c>
      <c r="O67" s="141">
        <v>44056.950000000004</v>
      </c>
      <c r="P67" s="141">
        <v>44825.55</v>
      </c>
      <c r="Q67" s="141">
        <v>47332.950000000004</v>
      </c>
      <c r="R67" s="121">
        <v>49935.9</v>
      </c>
    </row>
    <row r="68" spans="1:18" x14ac:dyDescent="0.3">
      <c r="A68" s="84">
        <v>2400</v>
      </c>
      <c r="B68" s="138">
        <v>28461.300000000003</v>
      </c>
      <c r="C68" s="139">
        <v>29288.7</v>
      </c>
      <c r="D68" s="139">
        <v>30273.600000000002</v>
      </c>
      <c r="E68" s="139">
        <v>33426.75</v>
      </c>
      <c r="F68" s="139">
        <v>34640.550000000003</v>
      </c>
      <c r="G68" s="139">
        <v>36274.35</v>
      </c>
      <c r="H68" s="139">
        <v>37141.65</v>
      </c>
      <c r="I68" s="139">
        <v>37971.15</v>
      </c>
      <c r="J68" s="139">
        <v>39553.5</v>
      </c>
      <c r="K68" s="139">
        <v>40877.550000000003</v>
      </c>
      <c r="L68" s="139">
        <v>41811</v>
      </c>
      <c r="M68" s="139">
        <v>43716.75</v>
      </c>
      <c r="N68" s="139">
        <v>45502.8</v>
      </c>
      <c r="O68" s="139">
        <v>46387.950000000004</v>
      </c>
      <c r="P68" s="139">
        <v>48162.450000000004</v>
      </c>
      <c r="Q68" s="139">
        <v>51096.15</v>
      </c>
      <c r="R68" s="120">
        <v>51542.400000000001</v>
      </c>
    </row>
    <row r="69" spans="1:18" x14ac:dyDescent="0.3">
      <c r="A69" s="95">
        <v>2500</v>
      </c>
      <c r="B69" s="140">
        <v>29775.9</v>
      </c>
      <c r="C69" s="141">
        <v>30609.600000000002</v>
      </c>
      <c r="D69" s="141">
        <v>31572.45</v>
      </c>
      <c r="E69" s="141">
        <v>33637.800000000003</v>
      </c>
      <c r="F69" s="141">
        <v>36834</v>
      </c>
      <c r="G69" s="141">
        <v>37514.400000000001</v>
      </c>
      <c r="H69" s="141">
        <v>39243.75</v>
      </c>
      <c r="I69" s="141">
        <v>40226.550000000003</v>
      </c>
      <c r="J69" s="141">
        <v>40380.9</v>
      </c>
      <c r="K69" s="141">
        <v>41854.050000000003</v>
      </c>
      <c r="L69" s="141">
        <v>44881.200000000004</v>
      </c>
      <c r="M69" s="141">
        <v>45551.1</v>
      </c>
      <c r="N69" s="141">
        <v>49188.3</v>
      </c>
      <c r="O69" s="141">
        <v>50741.25</v>
      </c>
      <c r="P69" s="141">
        <v>51057.3</v>
      </c>
      <c r="Q69" s="141">
        <v>51956.100000000006</v>
      </c>
      <c r="R69" s="121">
        <v>52768.800000000003</v>
      </c>
    </row>
    <row r="70" spans="1:18" x14ac:dyDescent="0.3">
      <c r="A70" s="84">
        <v>2600</v>
      </c>
      <c r="B70" s="138">
        <v>31516.800000000003</v>
      </c>
      <c r="C70" s="139">
        <v>33202.050000000003</v>
      </c>
      <c r="D70" s="139">
        <v>35376.6</v>
      </c>
      <c r="E70" s="139">
        <v>35576.1</v>
      </c>
      <c r="F70" s="139">
        <v>38769.15</v>
      </c>
      <c r="G70" s="139">
        <v>39149.25</v>
      </c>
      <c r="H70" s="139">
        <v>40409.25</v>
      </c>
      <c r="I70" s="139">
        <v>41394.15</v>
      </c>
      <c r="J70" s="139">
        <v>42216.3</v>
      </c>
      <c r="K70" s="139">
        <v>43442.700000000004</v>
      </c>
      <c r="L70" s="139">
        <v>47632.200000000004</v>
      </c>
      <c r="M70" s="139">
        <v>50619.450000000004</v>
      </c>
      <c r="N70" s="139">
        <v>51278.85</v>
      </c>
      <c r="O70" s="139">
        <v>51938.25</v>
      </c>
      <c r="P70" s="139">
        <v>52683.75</v>
      </c>
      <c r="Q70" s="139">
        <v>53203.5</v>
      </c>
      <c r="R70" s="120">
        <v>54286.05</v>
      </c>
    </row>
    <row r="71" spans="1:18" x14ac:dyDescent="0.3">
      <c r="A71" s="95">
        <v>2700</v>
      </c>
      <c r="B71" s="140">
        <v>32728.5</v>
      </c>
      <c r="C71" s="141">
        <v>35943.599999999999</v>
      </c>
      <c r="D71" s="141">
        <v>36675.450000000004</v>
      </c>
      <c r="E71" s="141">
        <v>38973.9</v>
      </c>
      <c r="F71" s="141">
        <v>39297.300000000003</v>
      </c>
      <c r="G71" s="141">
        <v>40827.15</v>
      </c>
      <c r="H71" s="141">
        <v>41212.5</v>
      </c>
      <c r="I71" s="141">
        <v>42838.950000000004</v>
      </c>
      <c r="J71" s="141">
        <v>47506.200000000004</v>
      </c>
      <c r="K71" s="141">
        <v>48792.450000000004</v>
      </c>
      <c r="L71" s="141">
        <v>50822.1</v>
      </c>
      <c r="M71" s="141">
        <v>51553.950000000004</v>
      </c>
      <c r="N71" s="141">
        <v>52561.950000000004</v>
      </c>
      <c r="O71" s="141">
        <v>53068.05</v>
      </c>
      <c r="P71" s="141">
        <v>54021.450000000004</v>
      </c>
      <c r="Q71" s="141">
        <v>55080.9</v>
      </c>
      <c r="R71" s="121">
        <v>56526.75</v>
      </c>
    </row>
    <row r="72" spans="1:18" x14ac:dyDescent="0.3">
      <c r="A72" s="84">
        <v>2800</v>
      </c>
      <c r="B72" s="138">
        <v>35472.15</v>
      </c>
      <c r="C72" s="139">
        <v>38272.5</v>
      </c>
      <c r="D72" s="139">
        <v>38725.050000000003</v>
      </c>
      <c r="E72" s="139">
        <v>39403.35</v>
      </c>
      <c r="F72" s="139">
        <v>40830.300000000003</v>
      </c>
      <c r="G72" s="139">
        <v>41357.4</v>
      </c>
      <c r="H72" s="139">
        <v>45724.35</v>
      </c>
      <c r="I72" s="139">
        <v>46158</v>
      </c>
      <c r="J72" s="139">
        <v>48872.25</v>
      </c>
      <c r="K72" s="139">
        <v>51371.25</v>
      </c>
      <c r="L72" s="139">
        <v>52042.200000000004</v>
      </c>
      <c r="M72" s="139">
        <v>52791.9</v>
      </c>
      <c r="N72" s="139">
        <v>53580.450000000004</v>
      </c>
      <c r="O72" s="139">
        <v>55414.8</v>
      </c>
      <c r="P72" s="139">
        <v>56326.200000000004</v>
      </c>
      <c r="Q72" s="139">
        <v>57661.8</v>
      </c>
      <c r="R72" s="120">
        <v>58998.450000000004</v>
      </c>
    </row>
    <row r="73" spans="1:18" x14ac:dyDescent="0.3">
      <c r="A73" s="95">
        <v>2900</v>
      </c>
      <c r="B73" s="140">
        <v>38357.550000000003</v>
      </c>
      <c r="C73" s="141">
        <v>38895.15</v>
      </c>
      <c r="D73" s="141">
        <v>40141.5</v>
      </c>
      <c r="E73" s="141">
        <v>40688.550000000003</v>
      </c>
      <c r="F73" s="141">
        <v>43397.55</v>
      </c>
      <c r="G73" s="141">
        <v>45328.5</v>
      </c>
      <c r="H73" s="141">
        <v>48563.55</v>
      </c>
      <c r="I73" s="141">
        <v>49841.4</v>
      </c>
      <c r="J73" s="141">
        <v>51205.35</v>
      </c>
      <c r="K73" s="141">
        <v>52347.75</v>
      </c>
      <c r="L73" s="141">
        <v>53250.75</v>
      </c>
      <c r="M73" s="141">
        <v>54334.350000000006</v>
      </c>
      <c r="N73" s="141">
        <v>55788.600000000006</v>
      </c>
      <c r="O73" s="141">
        <v>57179.850000000006</v>
      </c>
      <c r="P73" s="141">
        <v>58571.100000000006</v>
      </c>
      <c r="Q73" s="141">
        <v>59962.350000000006</v>
      </c>
      <c r="R73" s="121">
        <v>61352.55</v>
      </c>
    </row>
    <row r="74" spans="1:18" ht="15" thickBot="1" x14ac:dyDescent="0.35">
      <c r="A74" s="85">
        <v>3000</v>
      </c>
      <c r="B74" s="142">
        <v>38957.1</v>
      </c>
      <c r="C74" s="143">
        <v>40037.550000000003</v>
      </c>
      <c r="D74" s="143">
        <v>40954.200000000004</v>
      </c>
      <c r="E74" s="143">
        <v>42924</v>
      </c>
      <c r="F74" s="143">
        <v>47085.15</v>
      </c>
      <c r="G74" s="143">
        <v>49510.65</v>
      </c>
      <c r="H74" s="143">
        <v>50773.8</v>
      </c>
      <c r="I74" s="143">
        <v>51786</v>
      </c>
      <c r="J74" s="143">
        <v>52422.3</v>
      </c>
      <c r="K74" s="143">
        <v>53542.65</v>
      </c>
      <c r="L74" s="143">
        <v>54878.25</v>
      </c>
      <c r="M74" s="143">
        <v>56695.8</v>
      </c>
      <c r="N74" s="143">
        <v>57973.65</v>
      </c>
      <c r="O74" s="143">
        <v>59420.55</v>
      </c>
      <c r="P74" s="143">
        <v>60866.400000000001</v>
      </c>
      <c r="Q74" s="143">
        <v>62313.3</v>
      </c>
      <c r="R74" s="144">
        <v>63760.200000000004</v>
      </c>
    </row>
    <row r="75" spans="1:18" ht="15" thickBot="1" x14ac:dyDescent="0.35"/>
    <row r="76" spans="1:18" ht="15" customHeight="1" x14ac:dyDescent="0.3">
      <c r="A76" s="173" t="s">
        <v>10</v>
      </c>
      <c r="B76" s="167" t="s">
        <v>4</v>
      </c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9"/>
    </row>
    <row r="77" spans="1:18" ht="15" thickBot="1" x14ac:dyDescent="0.35">
      <c r="A77" s="174"/>
      <c r="B77" s="170" t="s">
        <v>9</v>
      </c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2"/>
    </row>
    <row r="78" spans="1:18" ht="15" thickBot="1" x14ac:dyDescent="0.35">
      <c r="A78" s="176"/>
      <c r="B78" s="74">
        <v>200</v>
      </c>
      <c r="C78" s="75">
        <v>250</v>
      </c>
      <c r="D78" s="75">
        <v>300</v>
      </c>
      <c r="E78" s="75">
        <v>350</v>
      </c>
      <c r="F78" s="75">
        <v>400</v>
      </c>
      <c r="G78" s="75">
        <v>450</v>
      </c>
      <c r="H78" s="75">
        <v>500</v>
      </c>
      <c r="I78" s="75">
        <v>550</v>
      </c>
      <c r="J78" s="75">
        <v>600</v>
      </c>
      <c r="K78" s="75">
        <v>650</v>
      </c>
      <c r="L78" s="75">
        <v>700</v>
      </c>
      <c r="M78" s="75">
        <v>750</v>
      </c>
      <c r="N78" s="75">
        <v>800</v>
      </c>
      <c r="O78" s="75">
        <v>850</v>
      </c>
      <c r="P78" s="75">
        <v>900</v>
      </c>
      <c r="Q78" s="75">
        <v>950</v>
      </c>
      <c r="R78" s="76">
        <v>1000</v>
      </c>
    </row>
    <row r="79" spans="1:18" x14ac:dyDescent="0.3">
      <c r="A79" s="94">
        <v>300</v>
      </c>
      <c r="B79" s="152">
        <v>8963</v>
      </c>
      <c r="C79" s="150">
        <v>9119</v>
      </c>
      <c r="D79" s="150">
        <v>9276</v>
      </c>
      <c r="E79" s="150">
        <v>9433</v>
      </c>
      <c r="F79" s="150">
        <v>9589</v>
      </c>
      <c r="G79" s="150">
        <v>9747</v>
      </c>
      <c r="H79" s="150">
        <v>9903</v>
      </c>
      <c r="I79" s="150">
        <v>10060</v>
      </c>
      <c r="J79" s="150">
        <v>10218</v>
      </c>
      <c r="K79" s="150">
        <v>10374</v>
      </c>
      <c r="L79" s="150">
        <v>10532</v>
      </c>
      <c r="M79" s="150">
        <v>10689</v>
      </c>
      <c r="N79" s="150">
        <v>10845</v>
      </c>
      <c r="O79" s="150">
        <v>11002</v>
      </c>
      <c r="P79" s="150">
        <v>11158</v>
      </c>
      <c r="Q79" s="150">
        <v>11316</v>
      </c>
      <c r="R79" s="151">
        <v>11473</v>
      </c>
    </row>
    <row r="80" spans="1:18" x14ac:dyDescent="0.3">
      <c r="A80" s="84">
        <v>400</v>
      </c>
      <c r="B80" s="138">
        <v>9449</v>
      </c>
      <c r="C80" s="139">
        <v>9669</v>
      </c>
      <c r="D80" s="139">
        <v>9887</v>
      </c>
      <c r="E80" s="139">
        <v>10107</v>
      </c>
      <c r="F80" s="139">
        <v>10326</v>
      </c>
      <c r="G80" s="139">
        <v>10546</v>
      </c>
      <c r="H80" s="139">
        <v>10764</v>
      </c>
      <c r="I80" s="139">
        <v>10984</v>
      </c>
      <c r="J80" s="139">
        <v>11204</v>
      </c>
      <c r="K80" s="139">
        <v>11422</v>
      </c>
      <c r="L80" s="139">
        <v>11673</v>
      </c>
      <c r="M80" s="139">
        <v>11933</v>
      </c>
      <c r="N80" s="139">
        <v>12193</v>
      </c>
      <c r="O80" s="139">
        <v>12454</v>
      </c>
      <c r="P80" s="139">
        <v>12714</v>
      </c>
      <c r="Q80" s="139">
        <v>13000</v>
      </c>
      <c r="R80" s="120">
        <v>13262</v>
      </c>
    </row>
    <row r="81" spans="1:18" x14ac:dyDescent="0.3">
      <c r="A81" s="95">
        <v>500</v>
      </c>
      <c r="B81" s="140">
        <v>9999</v>
      </c>
      <c r="C81" s="141">
        <v>10282</v>
      </c>
      <c r="D81" s="141">
        <v>10564</v>
      </c>
      <c r="E81" s="141">
        <v>10846</v>
      </c>
      <c r="F81" s="141">
        <v>11128</v>
      </c>
      <c r="G81" s="141">
        <v>11412</v>
      </c>
      <c r="H81" s="141">
        <v>11730</v>
      </c>
      <c r="I81" s="141">
        <v>12066</v>
      </c>
      <c r="J81" s="141">
        <v>12402</v>
      </c>
      <c r="K81" s="141">
        <v>12764</v>
      </c>
      <c r="L81" s="141">
        <v>13099</v>
      </c>
      <c r="M81" s="141">
        <v>13435</v>
      </c>
      <c r="N81" s="141">
        <v>13770</v>
      </c>
      <c r="O81" s="141">
        <v>14105</v>
      </c>
      <c r="P81" s="141">
        <v>14460</v>
      </c>
      <c r="Q81" s="141">
        <v>14796</v>
      </c>
      <c r="R81" s="121">
        <v>15132</v>
      </c>
    </row>
    <row r="82" spans="1:18" x14ac:dyDescent="0.3">
      <c r="A82" s="84">
        <v>600</v>
      </c>
      <c r="B82" s="138">
        <v>10614</v>
      </c>
      <c r="C82" s="139">
        <v>10959</v>
      </c>
      <c r="D82" s="139">
        <v>11308</v>
      </c>
      <c r="E82" s="139">
        <v>11678</v>
      </c>
      <c r="F82" s="139">
        <v>12089</v>
      </c>
      <c r="G82" s="139">
        <v>12500</v>
      </c>
      <c r="H82" s="139">
        <v>12937</v>
      </c>
      <c r="I82" s="139">
        <v>13349</v>
      </c>
      <c r="J82" s="139">
        <v>13761</v>
      </c>
      <c r="K82" s="139">
        <v>14191</v>
      </c>
      <c r="L82" s="139">
        <v>14603</v>
      </c>
      <c r="M82" s="139">
        <v>15015</v>
      </c>
      <c r="N82" s="139">
        <v>15426</v>
      </c>
      <c r="O82" s="139">
        <v>15808</v>
      </c>
      <c r="P82" s="139">
        <v>16123</v>
      </c>
      <c r="Q82" s="139">
        <v>16438</v>
      </c>
      <c r="R82" s="120">
        <v>16752</v>
      </c>
    </row>
    <row r="83" spans="1:18" x14ac:dyDescent="0.3">
      <c r="A83" s="95">
        <v>700</v>
      </c>
      <c r="B83" s="140">
        <v>11294</v>
      </c>
      <c r="C83" s="141">
        <v>11733</v>
      </c>
      <c r="D83" s="141">
        <v>12222</v>
      </c>
      <c r="E83" s="141">
        <v>12735</v>
      </c>
      <c r="F83" s="141">
        <v>13224</v>
      </c>
      <c r="G83" s="141">
        <v>13712</v>
      </c>
      <c r="H83" s="141">
        <v>14219</v>
      </c>
      <c r="I83" s="141">
        <v>14709</v>
      </c>
      <c r="J83" s="141">
        <v>15196</v>
      </c>
      <c r="K83" s="141">
        <v>15695</v>
      </c>
      <c r="L83" s="141">
        <v>16068</v>
      </c>
      <c r="M83" s="141">
        <v>16442</v>
      </c>
      <c r="N83" s="141">
        <v>16816</v>
      </c>
      <c r="O83" s="141">
        <v>17222</v>
      </c>
      <c r="P83" s="141">
        <v>17595</v>
      </c>
      <c r="Q83" s="141">
        <v>17969</v>
      </c>
      <c r="R83" s="121">
        <v>18359</v>
      </c>
    </row>
    <row r="84" spans="1:18" x14ac:dyDescent="0.3">
      <c r="A84" s="84">
        <v>800</v>
      </c>
      <c r="B84" s="138">
        <v>12123</v>
      </c>
      <c r="C84" s="139">
        <v>12714</v>
      </c>
      <c r="D84" s="139">
        <v>13281</v>
      </c>
      <c r="E84" s="139">
        <v>13845</v>
      </c>
      <c r="F84" s="139">
        <v>14432</v>
      </c>
      <c r="G84" s="139">
        <v>14997</v>
      </c>
      <c r="H84" s="139">
        <v>15582</v>
      </c>
      <c r="I84" s="139">
        <v>16041</v>
      </c>
      <c r="J84" s="139">
        <v>16473</v>
      </c>
      <c r="K84" s="139">
        <v>16939</v>
      </c>
      <c r="L84" s="139">
        <v>17371</v>
      </c>
      <c r="M84" s="139">
        <v>17804</v>
      </c>
      <c r="N84" s="139">
        <v>18254</v>
      </c>
      <c r="O84" s="139">
        <v>18685</v>
      </c>
      <c r="P84" s="139">
        <v>19118</v>
      </c>
      <c r="Q84" s="139">
        <v>19568</v>
      </c>
      <c r="R84" s="120">
        <v>20001</v>
      </c>
    </row>
    <row r="85" spans="1:18" x14ac:dyDescent="0.3">
      <c r="A85" s="95">
        <v>900</v>
      </c>
      <c r="B85" s="140">
        <v>13103</v>
      </c>
      <c r="C85" s="141">
        <v>13767</v>
      </c>
      <c r="D85" s="141">
        <v>14411</v>
      </c>
      <c r="E85" s="141">
        <v>15056</v>
      </c>
      <c r="F85" s="141">
        <v>15719</v>
      </c>
      <c r="G85" s="141">
        <v>16211</v>
      </c>
      <c r="H85" s="141">
        <v>16737</v>
      </c>
      <c r="I85" s="141">
        <v>17229</v>
      </c>
      <c r="J85" s="141">
        <v>17722</v>
      </c>
      <c r="K85" s="141">
        <v>18230</v>
      </c>
      <c r="L85" s="141">
        <v>18723</v>
      </c>
      <c r="M85" s="141">
        <v>19216</v>
      </c>
      <c r="N85" s="141">
        <v>19724</v>
      </c>
      <c r="O85" s="141">
        <v>20217</v>
      </c>
      <c r="P85" s="141">
        <v>20709</v>
      </c>
      <c r="Q85" s="141">
        <v>21222</v>
      </c>
      <c r="R85" s="121">
        <v>21714</v>
      </c>
    </row>
    <row r="86" spans="1:18" x14ac:dyDescent="0.3">
      <c r="A86" s="84">
        <v>1000</v>
      </c>
      <c r="B86" s="138">
        <v>14154</v>
      </c>
      <c r="C86" s="139">
        <v>14878</v>
      </c>
      <c r="D86" s="139">
        <v>15620</v>
      </c>
      <c r="E86" s="139">
        <v>16202</v>
      </c>
      <c r="F86" s="139">
        <v>16787</v>
      </c>
      <c r="G86" s="139">
        <v>17340</v>
      </c>
      <c r="H86" s="139">
        <v>17895</v>
      </c>
      <c r="I86" s="139">
        <v>18463</v>
      </c>
      <c r="J86" s="139">
        <v>19017</v>
      </c>
      <c r="K86" s="139">
        <v>19585</v>
      </c>
      <c r="L86" s="139">
        <v>20139</v>
      </c>
      <c r="M86" s="139">
        <v>20711</v>
      </c>
      <c r="N86" s="139">
        <v>21263</v>
      </c>
      <c r="O86" s="139">
        <v>21817</v>
      </c>
      <c r="P86" s="139">
        <v>22518</v>
      </c>
      <c r="Q86" s="139">
        <v>23434</v>
      </c>
      <c r="R86" s="120">
        <v>24351</v>
      </c>
    </row>
    <row r="87" spans="1:18" x14ac:dyDescent="0.3">
      <c r="A87" s="95">
        <v>1100</v>
      </c>
      <c r="B87" s="140">
        <v>15282</v>
      </c>
      <c r="C87" s="141">
        <v>16013</v>
      </c>
      <c r="D87" s="141">
        <v>16657</v>
      </c>
      <c r="E87" s="141">
        <v>17272</v>
      </c>
      <c r="F87" s="141">
        <v>17903</v>
      </c>
      <c r="G87" s="141">
        <v>18516</v>
      </c>
      <c r="H87" s="141">
        <v>19130</v>
      </c>
      <c r="I87" s="141">
        <v>19760</v>
      </c>
      <c r="J87" s="141">
        <v>20374</v>
      </c>
      <c r="K87" s="141">
        <v>21008</v>
      </c>
      <c r="L87" s="141">
        <v>21622</v>
      </c>
      <c r="M87" s="141">
        <v>22236</v>
      </c>
      <c r="N87" s="141">
        <v>23295</v>
      </c>
      <c r="O87" s="141">
        <v>24312</v>
      </c>
      <c r="P87" s="141">
        <v>25350</v>
      </c>
      <c r="Q87" s="141">
        <v>26368</v>
      </c>
      <c r="R87" s="121">
        <v>27386</v>
      </c>
    </row>
    <row r="88" spans="1:18" x14ac:dyDescent="0.3">
      <c r="A88" s="84">
        <v>1200</v>
      </c>
      <c r="B88" s="138">
        <v>16344</v>
      </c>
      <c r="C88" s="139">
        <v>17019</v>
      </c>
      <c r="D88" s="139">
        <v>17712</v>
      </c>
      <c r="E88" s="139">
        <v>18386</v>
      </c>
      <c r="F88" s="139">
        <v>19079</v>
      </c>
      <c r="G88" s="139">
        <v>19754</v>
      </c>
      <c r="H88" s="139">
        <v>20429</v>
      </c>
      <c r="I88" s="139">
        <v>21124</v>
      </c>
      <c r="J88" s="139">
        <v>21799</v>
      </c>
      <c r="K88" s="139">
        <v>22653</v>
      </c>
      <c r="L88" s="139">
        <v>23772</v>
      </c>
      <c r="M88" s="139">
        <v>24914</v>
      </c>
      <c r="N88" s="139">
        <v>26033</v>
      </c>
      <c r="O88" s="139">
        <v>27154</v>
      </c>
      <c r="P88" s="139">
        <v>28318</v>
      </c>
      <c r="Q88" s="139">
        <v>29438</v>
      </c>
      <c r="R88" s="120">
        <v>30589</v>
      </c>
    </row>
    <row r="89" spans="1:18" x14ac:dyDescent="0.3">
      <c r="A89" s="95">
        <v>1300</v>
      </c>
      <c r="B89" s="140">
        <v>17314</v>
      </c>
      <c r="C89" s="141">
        <v>18068</v>
      </c>
      <c r="D89" s="141">
        <v>18806</v>
      </c>
      <c r="E89" s="141">
        <v>19559</v>
      </c>
      <c r="F89" s="141">
        <v>20297</v>
      </c>
      <c r="G89" s="141">
        <v>21055</v>
      </c>
      <c r="H89" s="141">
        <v>21792</v>
      </c>
      <c r="I89" s="141">
        <v>22723</v>
      </c>
      <c r="J89" s="141">
        <v>23945</v>
      </c>
      <c r="K89" s="141">
        <v>25189</v>
      </c>
      <c r="L89" s="141">
        <v>26413</v>
      </c>
      <c r="M89" s="141">
        <v>27681</v>
      </c>
      <c r="N89" s="141">
        <v>28905</v>
      </c>
      <c r="O89" s="141">
        <v>30127</v>
      </c>
      <c r="P89" s="141">
        <v>31382</v>
      </c>
      <c r="Q89" s="141">
        <v>32428</v>
      </c>
      <c r="R89" s="121">
        <v>33136</v>
      </c>
    </row>
    <row r="90" spans="1:18" x14ac:dyDescent="0.3">
      <c r="A90" s="84">
        <v>1400</v>
      </c>
      <c r="B90" s="138">
        <v>18360</v>
      </c>
      <c r="C90" s="139">
        <v>19177</v>
      </c>
      <c r="D90" s="139">
        <v>19978</v>
      </c>
      <c r="E90" s="139">
        <v>20798</v>
      </c>
      <c r="F90" s="139">
        <v>21599</v>
      </c>
      <c r="G90" s="139">
        <v>22480</v>
      </c>
      <c r="H90" s="139">
        <v>23806</v>
      </c>
      <c r="I90" s="139">
        <v>25155</v>
      </c>
      <c r="J90" s="139">
        <v>26483</v>
      </c>
      <c r="K90" s="139">
        <v>27856</v>
      </c>
      <c r="L90" s="139">
        <v>29184</v>
      </c>
      <c r="M90" s="139">
        <v>30541</v>
      </c>
      <c r="N90" s="139">
        <v>31870</v>
      </c>
      <c r="O90" s="139">
        <v>32807</v>
      </c>
      <c r="P90" s="139">
        <v>33533</v>
      </c>
      <c r="Q90" s="139">
        <v>34259</v>
      </c>
      <c r="R90" s="120">
        <v>34987</v>
      </c>
    </row>
    <row r="91" spans="1:18" x14ac:dyDescent="0.3">
      <c r="A91" s="95">
        <v>1500</v>
      </c>
      <c r="B91" s="140">
        <v>19465</v>
      </c>
      <c r="C91" s="141">
        <v>20348</v>
      </c>
      <c r="D91" s="141">
        <v>21211</v>
      </c>
      <c r="E91" s="141">
        <v>22117</v>
      </c>
      <c r="F91" s="141">
        <v>23352</v>
      </c>
      <c r="G91" s="141">
        <v>24806</v>
      </c>
      <c r="H91" s="141">
        <v>26238</v>
      </c>
      <c r="I91" s="141">
        <v>27716</v>
      </c>
      <c r="J91" s="141">
        <v>29149</v>
      </c>
      <c r="K91" s="141">
        <v>30613</v>
      </c>
      <c r="L91" s="141">
        <v>32045</v>
      </c>
      <c r="M91" s="141">
        <v>32978</v>
      </c>
      <c r="N91" s="141">
        <v>33761</v>
      </c>
      <c r="O91" s="141">
        <v>34545</v>
      </c>
      <c r="P91" s="141">
        <v>35329</v>
      </c>
      <c r="Q91" s="141">
        <v>36113</v>
      </c>
      <c r="R91" s="121">
        <v>36969</v>
      </c>
    </row>
    <row r="92" spans="1:18" x14ac:dyDescent="0.3">
      <c r="A92" s="84">
        <v>1600</v>
      </c>
      <c r="B92" s="138">
        <v>20631</v>
      </c>
      <c r="C92" s="139">
        <v>21600</v>
      </c>
      <c r="D92" s="139">
        <v>22575</v>
      </c>
      <c r="E92" s="139">
        <v>24135</v>
      </c>
      <c r="F92" s="139">
        <v>25674</v>
      </c>
      <c r="G92" s="139">
        <v>27258</v>
      </c>
      <c r="H92" s="139">
        <v>28797</v>
      </c>
      <c r="I92" s="139">
        <v>30367</v>
      </c>
      <c r="J92" s="139">
        <v>31905</v>
      </c>
      <c r="K92" s="139">
        <v>32975</v>
      </c>
      <c r="L92" s="139">
        <v>33819</v>
      </c>
      <c r="M92" s="139">
        <v>34661</v>
      </c>
      <c r="N92" s="139">
        <v>35503</v>
      </c>
      <c r="O92" s="139">
        <v>36416</v>
      </c>
      <c r="P92" s="139">
        <v>37257</v>
      </c>
      <c r="Q92" s="139">
        <v>38204</v>
      </c>
      <c r="R92" s="120">
        <v>39728</v>
      </c>
    </row>
    <row r="93" spans="1:18" x14ac:dyDescent="0.3">
      <c r="A93" s="95">
        <v>1700</v>
      </c>
      <c r="B93" s="140">
        <v>21878</v>
      </c>
      <c r="C93" s="141">
        <v>23114</v>
      </c>
      <c r="D93" s="141">
        <v>24781</v>
      </c>
      <c r="E93" s="141">
        <v>26474</v>
      </c>
      <c r="F93" s="141">
        <v>28119</v>
      </c>
      <c r="G93" s="141">
        <v>29798</v>
      </c>
      <c r="H93" s="141">
        <v>31444</v>
      </c>
      <c r="I93" s="141">
        <v>32799</v>
      </c>
      <c r="J93" s="141">
        <v>33700</v>
      </c>
      <c r="K93" s="141">
        <v>34601</v>
      </c>
      <c r="L93" s="141">
        <v>35502</v>
      </c>
      <c r="M93" s="141">
        <v>36475</v>
      </c>
      <c r="N93" s="141">
        <v>37374</v>
      </c>
      <c r="O93" s="141">
        <v>38488</v>
      </c>
      <c r="P93" s="141">
        <v>40120</v>
      </c>
      <c r="Q93" s="141">
        <v>41876</v>
      </c>
      <c r="R93" s="121">
        <v>43508</v>
      </c>
    </row>
    <row r="94" spans="1:18" x14ac:dyDescent="0.3">
      <c r="A94" s="84">
        <v>1800</v>
      </c>
      <c r="B94" s="138">
        <v>23556</v>
      </c>
      <c r="C94" s="139">
        <v>25311</v>
      </c>
      <c r="D94" s="139">
        <v>27112</v>
      </c>
      <c r="E94" s="139">
        <v>28897</v>
      </c>
      <c r="F94" s="139">
        <v>30652</v>
      </c>
      <c r="G94" s="139">
        <v>32445</v>
      </c>
      <c r="H94" s="139">
        <v>33404</v>
      </c>
      <c r="I94" s="139">
        <v>34365</v>
      </c>
      <c r="J94" s="139">
        <v>35325</v>
      </c>
      <c r="K94" s="139">
        <v>36355</v>
      </c>
      <c r="L94" s="139">
        <v>37316</v>
      </c>
      <c r="M94" s="139">
        <v>38456</v>
      </c>
      <c r="N94" s="139">
        <v>40194</v>
      </c>
      <c r="O94" s="139">
        <v>42058</v>
      </c>
      <c r="P94" s="139">
        <v>43796</v>
      </c>
      <c r="Q94" s="139">
        <v>45534</v>
      </c>
      <c r="R94" s="120">
        <v>47272</v>
      </c>
    </row>
    <row r="95" spans="1:18" x14ac:dyDescent="0.3">
      <c r="A95" s="95">
        <v>1900</v>
      </c>
      <c r="B95" s="140">
        <v>25766</v>
      </c>
      <c r="C95" s="141">
        <v>27631</v>
      </c>
      <c r="D95" s="141">
        <v>29525</v>
      </c>
      <c r="E95" s="141">
        <v>31389</v>
      </c>
      <c r="F95" s="141">
        <v>32927</v>
      </c>
      <c r="G95" s="141">
        <v>33947</v>
      </c>
      <c r="H95" s="141">
        <v>34967</v>
      </c>
      <c r="I95" s="141">
        <v>36057</v>
      </c>
      <c r="J95" s="141">
        <v>37076</v>
      </c>
      <c r="K95" s="141">
        <v>38097</v>
      </c>
      <c r="L95" s="141">
        <v>39943</v>
      </c>
      <c r="M95" s="141">
        <v>41915</v>
      </c>
      <c r="N95" s="141">
        <v>43761</v>
      </c>
      <c r="O95" s="141">
        <v>45608</v>
      </c>
      <c r="P95" s="141">
        <v>47456</v>
      </c>
      <c r="Q95" s="141">
        <v>48997</v>
      </c>
      <c r="R95" s="121">
        <v>49803</v>
      </c>
    </row>
    <row r="96" spans="1:18" x14ac:dyDescent="0.3">
      <c r="A96" s="84">
        <v>2000</v>
      </c>
      <c r="B96" s="138">
        <v>28026</v>
      </c>
      <c r="C96" s="139">
        <v>30032</v>
      </c>
      <c r="D96" s="139">
        <v>32044</v>
      </c>
      <c r="E96" s="139">
        <v>33347</v>
      </c>
      <c r="F96" s="139">
        <v>34426</v>
      </c>
      <c r="G96" s="139">
        <v>35576</v>
      </c>
      <c r="H96" s="139">
        <v>36657</v>
      </c>
      <c r="I96" s="139">
        <v>37737</v>
      </c>
      <c r="J96" s="139">
        <v>39363</v>
      </c>
      <c r="K96" s="139">
        <v>41444</v>
      </c>
      <c r="L96" s="139">
        <v>43401</v>
      </c>
      <c r="M96" s="139">
        <v>45357</v>
      </c>
      <c r="N96" s="139">
        <v>47311</v>
      </c>
      <c r="O96" s="139">
        <v>49009</v>
      </c>
      <c r="P96" s="139">
        <v>49861</v>
      </c>
      <c r="Q96" s="139">
        <v>50713</v>
      </c>
      <c r="R96" s="120">
        <v>51568</v>
      </c>
    </row>
    <row r="97" spans="1:18" x14ac:dyDescent="0.3">
      <c r="A97" s="95">
        <v>2100</v>
      </c>
      <c r="B97" s="140">
        <v>30414</v>
      </c>
      <c r="C97" s="141">
        <v>32537</v>
      </c>
      <c r="D97" s="141">
        <v>33698</v>
      </c>
      <c r="E97" s="141">
        <v>34839</v>
      </c>
      <c r="F97" s="141">
        <v>36051</v>
      </c>
      <c r="G97" s="141">
        <v>37192</v>
      </c>
      <c r="H97" s="141">
        <v>38449</v>
      </c>
      <c r="I97" s="141">
        <v>40640</v>
      </c>
      <c r="J97" s="141">
        <v>42705</v>
      </c>
      <c r="K97" s="141">
        <v>44771</v>
      </c>
      <c r="L97" s="141">
        <v>46838</v>
      </c>
      <c r="M97" s="141">
        <v>48875</v>
      </c>
      <c r="N97" s="141">
        <v>49776</v>
      </c>
      <c r="O97" s="141">
        <v>50677</v>
      </c>
      <c r="P97" s="141">
        <v>51578</v>
      </c>
      <c r="Q97" s="141">
        <v>52479</v>
      </c>
      <c r="R97" s="121">
        <v>53502</v>
      </c>
    </row>
    <row r="98" spans="1:18" x14ac:dyDescent="0.3">
      <c r="A98" s="84">
        <v>2200</v>
      </c>
      <c r="B98" s="138">
        <v>32781</v>
      </c>
      <c r="C98" s="139">
        <v>33982</v>
      </c>
      <c r="D98" s="139">
        <v>35255</v>
      </c>
      <c r="E98" s="139">
        <v>36458</v>
      </c>
      <c r="F98" s="139">
        <v>37660</v>
      </c>
      <c r="G98" s="139">
        <v>39494</v>
      </c>
      <c r="H98" s="139">
        <v>41671</v>
      </c>
      <c r="I98" s="139">
        <v>43848</v>
      </c>
      <c r="J98" s="139">
        <v>46026</v>
      </c>
      <c r="K98" s="139">
        <v>48203</v>
      </c>
      <c r="L98" s="139">
        <v>49546</v>
      </c>
      <c r="M98" s="139">
        <v>50495</v>
      </c>
      <c r="N98" s="139">
        <v>51444</v>
      </c>
      <c r="O98" s="139">
        <v>52394</v>
      </c>
      <c r="P98" s="139">
        <v>53389</v>
      </c>
      <c r="Q98" s="139">
        <v>55201</v>
      </c>
      <c r="R98" s="120">
        <v>57120</v>
      </c>
    </row>
    <row r="99" spans="1:18" x14ac:dyDescent="0.3">
      <c r="A99" s="95">
        <v>2300</v>
      </c>
      <c r="B99" s="140">
        <v>34197</v>
      </c>
      <c r="C99" s="141">
        <v>35533</v>
      </c>
      <c r="D99" s="141">
        <v>36797</v>
      </c>
      <c r="E99" s="141">
        <v>38061</v>
      </c>
      <c r="F99" s="141">
        <v>40291</v>
      </c>
      <c r="G99" s="141">
        <v>42581</v>
      </c>
      <c r="H99" s="141">
        <v>44870</v>
      </c>
      <c r="I99" s="141">
        <v>47159</v>
      </c>
      <c r="J99" s="141">
        <v>49168</v>
      </c>
      <c r="K99" s="141">
        <v>50166</v>
      </c>
      <c r="L99" s="141">
        <v>51163</v>
      </c>
      <c r="M99" s="141">
        <v>52162</v>
      </c>
      <c r="N99" s="141">
        <v>53159</v>
      </c>
      <c r="O99" s="141">
        <v>54901</v>
      </c>
      <c r="P99" s="141">
        <v>56912</v>
      </c>
      <c r="Q99" s="141">
        <v>58818</v>
      </c>
      <c r="R99" s="121">
        <v>60723</v>
      </c>
    </row>
    <row r="100" spans="1:18" x14ac:dyDescent="0.3">
      <c r="A100" s="84">
        <v>2400</v>
      </c>
      <c r="B100" s="138">
        <v>35739</v>
      </c>
      <c r="C100" s="139">
        <v>37066</v>
      </c>
      <c r="D100" s="139">
        <v>38434</v>
      </c>
      <c r="E100" s="139">
        <v>40962</v>
      </c>
      <c r="F100" s="139">
        <v>43365</v>
      </c>
      <c r="G100" s="139">
        <v>45768</v>
      </c>
      <c r="H100" s="139">
        <v>48169</v>
      </c>
      <c r="I100" s="139">
        <v>49686</v>
      </c>
      <c r="J100" s="139">
        <v>50734</v>
      </c>
      <c r="K100" s="139">
        <v>51781</v>
      </c>
      <c r="L100" s="139">
        <v>52829</v>
      </c>
      <c r="M100" s="139">
        <v>54317</v>
      </c>
      <c r="N100" s="139">
        <v>56316</v>
      </c>
      <c r="O100" s="139">
        <v>58421</v>
      </c>
      <c r="P100" s="139">
        <v>60421</v>
      </c>
      <c r="Q100" s="139">
        <v>62343</v>
      </c>
      <c r="R100" s="120">
        <v>64133</v>
      </c>
    </row>
    <row r="101" spans="1:18" x14ac:dyDescent="0.3">
      <c r="A101" s="95">
        <v>2500</v>
      </c>
      <c r="B101" s="140">
        <v>37261</v>
      </c>
      <c r="C101" s="141">
        <v>38987</v>
      </c>
      <c r="D101" s="141">
        <v>41506</v>
      </c>
      <c r="E101" s="141">
        <v>44021</v>
      </c>
      <c r="F101" s="141">
        <v>46538</v>
      </c>
      <c r="G101" s="141">
        <v>49055</v>
      </c>
      <c r="H101" s="141">
        <v>50152</v>
      </c>
      <c r="I101" s="141">
        <v>51248</v>
      </c>
      <c r="J101" s="141">
        <v>52345</v>
      </c>
      <c r="K101" s="141">
        <v>53442</v>
      </c>
      <c r="L101" s="141">
        <v>55538</v>
      </c>
      <c r="M101" s="141">
        <v>57737</v>
      </c>
      <c r="N101" s="141">
        <v>59832</v>
      </c>
      <c r="O101" s="141">
        <v>61905</v>
      </c>
      <c r="P101" s="141">
        <v>63781</v>
      </c>
      <c r="Q101" s="141">
        <v>65656</v>
      </c>
      <c r="R101" s="121">
        <v>67620</v>
      </c>
    </row>
    <row r="102" spans="1:18" x14ac:dyDescent="0.3">
      <c r="A102" s="84">
        <v>2600</v>
      </c>
      <c r="B102" s="138">
        <v>39283</v>
      </c>
      <c r="C102" s="139">
        <v>41914</v>
      </c>
      <c r="D102" s="139">
        <v>44546</v>
      </c>
      <c r="E102" s="139">
        <v>47179</v>
      </c>
      <c r="F102" s="139">
        <v>49415</v>
      </c>
      <c r="G102" s="139">
        <v>50561</v>
      </c>
      <c r="H102" s="139">
        <v>51708</v>
      </c>
      <c r="I102" s="139">
        <v>52855</v>
      </c>
      <c r="J102" s="139">
        <v>54464</v>
      </c>
      <c r="K102" s="139">
        <v>56760</v>
      </c>
      <c r="L102" s="139">
        <v>58950</v>
      </c>
      <c r="M102" s="139">
        <v>61141</v>
      </c>
      <c r="N102" s="139">
        <v>63167</v>
      </c>
      <c r="O102" s="139">
        <v>65129</v>
      </c>
      <c r="P102" s="139">
        <v>67179</v>
      </c>
      <c r="Q102" s="139">
        <v>69141</v>
      </c>
      <c r="R102" s="120">
        <v>70411</v>
      </c>
    </row>
    <row r="103" spans="1:18" x14ac:dyDescent="0.3">
      <c r="A103" s="95">
        <v>2700</v>
      </c>
      <c r="B103" s="140">
        <v>42189</v>
      </c>
      <c r="C103" s="141">
        <v>44938</v>
      </c>
      <c r="D103" s="141">
        <v>47684</v>
      </c>
      <c r="E103" s="141">
        <v>49716</v>
      </c>
      <c r="F103" s="141">
        <v>50916</v>
      </c>
      <c r="G103" s="141">
        <v>52114</v>
      </c>
      <c r="H103" s="141">
        <v>53311</v>
      </c>
      <c r="I103" s="141">
        <v>55378</v>
      </c>
      <c r="J103" s="141">
        <v>57771</v>
      </c>
      <c r="K103" s="141">
        <v>60058</v>
      </c>
      <c r="L103" s="141">
        <v>62291</v>
      </c>
      <c r="M103" s="141">
        <v>64339</v>
      </c>
      <c r="N103" s="141">
        <v>66476</v>
      </c>
      <c r="O103" s="141">
        <v>68523</v>
      </c>
      <c r="P103" s="141">
        <v>70125</v>
      </c>
      <c r="Q103" s="141">
        <v>71430</v>
      </c>
      <c r="R103" s="121">
        <v>72621</v>
      </c>
    </row>
    <row r="104" spans="1:18" x14ac:dyDescent="0.3">
      <c r="A104" s="84">
        <v>2800</v>
      </c>
      <c r="B104" s="138">
        <v>45191</v>
      </c>
      <c r="C104" s="139">
        <v>48056</v>
      </c>
      <c r="D104" s="139">
        <v>49962</v>
      </c>
      <c r="E104" s="139">
        <v>51211</v>
      </c>
      <c r="F104" s="139">
        <v>52461</v>
      </c>
      <c r="G104" s="139">
        <v>53800</v>
      </c>
      <c r="H104" s="139">
        <v>56289</v>
      </c>
      <c r="I104" s="139">
        <v>58675</v>
      </c>
      <c r="J104" s="139">
        <v>61059</v>
      </c>
      <c r="K104" s="139">
        <v>63281</v>
      </c>
      <c r="L104" s="139">
        <v>65505</v>
      </c>
      <c r="M104" s="139">
        <v>67639</v>
      </c>
      <c r="N104" s="139">
        <v>69684</v>
      </c>
      <c r="O104" s="139">
        <v>70927</v>
      </c>
      <c r="P104" s="139">
        <v>72283</v>
      </c>
      <c r="Q104" s="139">
        <v>73523</v>
      </c>
      <c r="R104" s="120">
        <v>74765</v>
      </c>
    </row>
    <row r="105" spans="1:18" x14ac:dyDescent="0.3">
      <c r="A105" s="95">
        <v>2900</v>
      </c>
      <c r="B105" s="140">
        <v>48289</v>
      </c>
      <c r="C105" s="141">
        <v>50148</v>
      </c>
      <c r="D105" s="141">
        <v>51449</v>
      </c>
      <c r="E105" s="141">
        <v>52749</v>
      </c>
      <c r="F105" s="141">
        <v>54396</v>
      </c>
      <c r="G105" s="141">
        <v>56983</v>
      </c>
      <c r="H105" s="141">
        <v>59466</v>
      </c>
      <c r="I105" s="141">
        <v>61951</v>
      </c>
      <c r="J105" s="141">
        <v>64174</v>
      </c>
      <c r="K105" s="141">
        <v>66485</v>
      </c>
      <c r="L105" s="141">
        <v>68708</v>
      </c>
      <c r="M105" s="141">
        <v>70381</v>
      </c>
      <c r="N105" s="141">
        <v>71788</v>
      </c>
      <c r="O105" s="141">
        <v>73081</v>
      </c>
      <c r="P105" s="141">
        <v>74373</v>
      </c>
      <c r="Q105" s="141">
        <v>75664</v>
      </c>
      <c r="R105" s="121">
        <v>76958</v>
      </c>
    </row>
    <row r="106" spans="1:18" ht="15" thickBot="1" x14ac:dyDescent="0.35">
      <c r="A106" s="85">
        <v>3000</v>
      </c>
      <c r="B106" s="142">
        <v>50274</v>
      </c>
      <c r="C106" s="143">
        <v>51626</v>
      </c>
      <c r="D106" s="143">
        <v>52978</v>
      </c>
      <c r="E106" s="143">
        <v>54983</v>
      </c>
      <c r="F106" s="143">
        <v>57566</v>
      </c>
      <c r="G106" s="143">
        <v>60148</v>
      </c>
      <c r="H106" s="143">
        <v>62654</v>
      </c>
      <c r="I106" s="143">
        <v>65055</v>
      </c>
      <c r="J106" s="143">
        <v>67366</v>
      </c>
      <c r="K106" s="143">
        <v>69679</v>
      </c>
      <c r="L106" s="143">
        <v>71138</v>
      </c>
      <c r="M106" s="143">
        <v>72481</v>
      </c>
      <c r="N106" s="143">
        <v>73825</v>
      </c>
      <c r="O106" s="143">
        <v>75168</v>
      </c>
      <c r="P106" s="143">
        <v>76512</v>
      </c>
      <c r="Q106" s="143">
        <v>77855</v>
      </c>
      <c r="R106" s="144">
        <v>79199</v>
      </c>
    </row>
    <row r="107" spans="1:18" ht="15" thickBot="1" x14ac:dyDescent="0.35"/>
    <row r="108" spans="1:18" ht="15" customHeight="1" x14ac:dyDescent="0.3">
      <c r="A108" s="173" t="s">
        <v>10</v>
      </c>
      <c r="B108" s="167" t="s">
        <v>5</v>
      </c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9"/>
    </row>
    <row r="109" spans="1:18" ht="15" thickBot="1" x14ac:dyDescent="0.35">
      <c r="A109" s="174"/>
      <c r="B109" s="170" t="s">
        <v>9</v>
      </c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2"/>
    </row>
    <row r="110" spans="1:18" ht="15" thickBot="1" x14ac:dyDescent="0.35">
      <c r="A110" s="175"/>
      <c r="B110" s="81">
        <v>200</v>
      </c>
      <c r="C110" s="75">
        <v>250</v>
      </c>
      <c r="D110" s="75">
        <v>300</v>
      </c>
      <c r="E110" s="75">
        <v>350</v>
      </c>
      <c r="F110" s="75">
        <v>400</v>
      </c>
      <c r="G110" s="75">
        <v>450</v>
      </c>
      <c r="H110" s="75">
        <v>500</v>
      </c>
      <c r="I110" s="75">
        <v>550</v>
      </c>
      <c r="J110" s="75">
        <v>600</v>
      </c>
      <c r="K110" s="75">
        <v>650</v>
      </c>
      <c r="L110" s="75">
        <v>700</v>
      </c>
      <c r="M110" s="75">
        <v>750</v>
      </c>
      <c r="N110" s="75">
        <v>800</v>
      </c>
      <c r="O110" s="75">
        <v>850</v>
      </c>
      <c r="P110" s="75">
        <v>900</v>
      </c>
      <c r="Q110" s="75">
        <v>950</v>
      </c>
      <c r="R110" s="76">
        <v>1000</v>
      </c>
    </row>
    <row r="111" spans="1:18" x14ac:dyDescent="0.3">
      <c r="A111" s="96">
        <v>300</v>
      </c>
      <c r="B111" s="152">
        <v>12077.8</v>
      </c>
      <c r="C111" s="150">
        <v>12296.199999999999</v>
      </c>
      <c r="D111" s="150">
        <v>12514.599999999999</v>
      </c>
      <c r="E111" s="150">
        <v>12754</v>
      </c>
      <c r="F111" s="150">
        <v>12952.8</v>
      </c>
      <c r="G111" s="150">
        <v>13171.199999999999</v>
      </c>
      <c r="H111" s="150">
        <v>13364.4</v>
      </c>
      <c r="I111" s="150">
        <v>13518.4</v>
      </c>
      <c r="J111" s="150">
        <v>13826.4</v>
      </c>
      <c r="K111" s="150">
        <v>13911.8</v>
      </c>
      <c r="L111" s="150">
        <v>14281.4</v>
      </c>
      <c r="M111" s="150">
        <v>14587.999999999998</v>
      </c>
      <c r="N111" s="150">
        <v>14699.999999999998</v>
      </c>
      <c r="O111" s="150">
        <v>15136.8</v>
      </c>
      <c r="P111" s="150">
        <v>15198.4</v>
      </c>
      <c r="Q111" s="150">
        <v>15574.999999999998</v>
      </c>
      <c r="R111" s="151">
        <v>15645.63</v>
      </c>
    </row>
    <row r="112" spans="1:18" x14ac:dyDescent="0.3">
      <c r="A112" s="82">
        <v>400</v>
      </c>
      <c r="B112" s="138">
        <v>12733</v>
      </c>
      <c r="C112" s="139">
        <v>13059.199999999999</v>
      </c>
      <c r="D112" s="139">
        <v>13389.599999999999</v>
      </c>
      <c r="E112" s="139">
        <v>13671</v>
      </c>
      <c r="F112" s="139">
        <v>13976.199999999999</v>
      </c>
      <c r="G112" s="139">
        <v>14481.599999999999</v>
      </c>
      <c r="H112" s="139">
        <v>14699.999999999998</v>
      </c>
      <c r="I112" s="139">
        <v>14893.199999999999</v>
      </c>
      <c r="J112" s="139">
        <v>15093.4</v>
      </c>
      <c r="K112" s="139">
        <v>15486.8</v>
      </c>
      <c r="L112" s="139">
        <v>15839.599999999999</v>
      </c>
      <c r="M112" s="139">
        <v>15912.4</v>
      </c>
      <c r="N112" s="139">
        <v>16179.750000000002</v>
      </c>
      <c r="O112" s="139">
        <v>16417.8</v>
      </c>
      <c r="P112" s="139">
        <v>17554.599999999999</v>
      </c>
      <c r="Q112" s="139">
        <v>17682</v>
      </c>
      <c r="R112" s="120">
        <v>17843</v>
      </c>
    </row>
    <row r="113" spans="1:18" x14ac:dyDescent="0.3">
      <c r="A113" s="93">
        <v>500</v>
      </c>
      <c r="B113" s="140">
        <v>13608</v>
      </c>
      <c r="C113" s="141">
        <v>14044.8</v>
      </c>
      <c r="D113" s="141">
        <v>14263.199999999999</v>
      </c>
      <c r="E113" s="141">
        <v>14373.8</v>
      </c>
      <c r="F113" s="141">
        <v>14855.4</v>
      </c>
      <c r="G113" s="141">
        <v>15338.4</v>
      </c>
      <c r="H113" s="141">
        <v>16171.4</v>
      </c>
      <c r="I113" s="141">
        <v>16508.8</v>
      </c>
      <c r="J113" s="141">
        <v>16545.2</v>
      </c>
      <c r="K113" s="141">
        <v>17210.199999999997</v>
      </c>
      <c r="L113" s="141">
        <v>17892</v>
      </c>
      <c r="M113" s="141">
        <v>17917.199999999997</v>
      </c>
      <c r="N113" s="141">
        <v>18986.8</v>
      </c>
      <c r="O113" s="141">
        <v>19098.8</v>
      </c>
      <c r="P113" s="141">
        <v>19882.8</v>
      </c>
      <c r="Q113" s="141">
        <v>20165.599999999999</v>
      </c>
      <c r="R113" s="121">
        <v>20414.68</v>
      </c>
    </row>
    <row r="114" spans="1:18" x14ac:dyDescent="0.3">
      <c r="A114" s="82">
        <v>600</v>
      </c>
      <c r="B114" s="138">
        <v>14306.599999999999</v>
      </c>
      <c r="C114" s="139">
        <v>14918.4</v>
      </c>
      <c r="D114" s="139">
        <v>15504.999999999998</v>
      </c>
      <c r="E114" s="139">
        <v>15833.999999999998</v>
      </c>
      <c r="F114" s="139">
        <v>16372.999999999998</v>
      </c>
      <c r="G114" s="139">
        <v>16906.399999999998</v>
      </c>
      <c r="H114" s="139">
        <v>17473.399999999998</v>
      </c>
      <c r="I114" s="139">
        <v>17687.599999999999</v>
      </c>
      <c r="J114" s="139">
        <v>18475.8</v>
      </c>
      <c r="K114" s="139">
        <v>19133.8</v>
      </c>
      <c r="L114" s="139">
        <v>19728.7</v>
      </c>
      <c r="M114" s="139">
        <v>20399.399999999998</v>
      </c>
      <c r="N114" s="139">
        <v>21054.6</v>
      </c>
      <c r="O114" s="139">
        <v>21398.52</v>
      </c>
      <c r="P114" s="139">
        <v>21852.6</v>
      </c>
      <c r="Q114" s="139">
        <v>22724.799999999999</v>
      </c>
      <c r="R114" s="120">
        <v>22995</v>
      </c>
    </row>
    <row r="115" spans="1:18" x14ac:dyDescent="0.3">
      <c r="A115" s="93">
        <v>700</v>
      </c>
      <c r="B115" s="140">
        <v>15356.599999999999</v>
      </c>
      <c r="C115" s="141">
        <v>15909.599999999999</v>
      </c>
      <c r="D115" s="141">
        <v>16846.2</v>
      </c>
      <c r="E115" s="141">
        <v>17246.599999999999</v>
      </c>
      <c r="F115" s="141">
        <v>18117.399999999998</v>
      </c>
      <c r="G115" s="141">
        <v>18540.199999999997</v>
      </c>
      <c r="H115" s="141">
        <v>19030.670000000002</v>
      </c>
      <c r="I115" s="141">
        <v>19383</v>
      </c>
      <c r="J115" s="141">
        <v>20217.399999999998</v>
      </c>
      <c r="K115" s="141">
        <v>21077</v>
      </c>
      <c r="L115" s="141">
        <v>21592.199999999997</v>
      </c>
      <c r="M115" s="141">
        <v>21831.599999999999</v>
      </c>
      <c r="N115" s="141">
        <v>22530.199999999997</v>
      </c>
      <c r="O115" s="141">
        <v>23520.160000000003</v>
      </c>
      <c r="P115" s="141">
        <v>24220</v>
      </c>
      <c r="Q115" s="141">
        <v>25060</v>
      </c>
      <c r="R115" s="121">
        <v>25740.399999999998</v>
      </c>
    </row>
    <row r="116" spans="1:18" x14ac:dyDescent="0.3">
      <c r="A116" s="82">
        <v>800</v>
      </c>
      <c r="B116" s="138">
        <v>16343.599999999999</v>
      </c>
      <c r="C116" s="139">
        <v>17183.599999999999</v>
      </c>
      <c r="D116" s="139">
        <v>18006.8</v>
      </c>
      <c r="E116" s="139">
        <v>18650.8</v>
      </c>
      <c r="F116" s="139">
        <v>19408.199999999997</v>
      </c>
      <c r="G116" s="139">
        <v>20316.8</v>
      </c>
      <c r="H116" s="139">
        <v>21238</v>
      </c>
      <c r="I116" s="139">
        <v>21642.6</v>
      </c>
      <c r="J116" s="139">
        <v>22272.6</v>
      </c>
      <c r="K116" s="139">
        <v>23447.199999999997</v>
      </c>
      <c r="L116" s="139">
        <v>23496.199999999997</v>
      </c>
      <c r="M116" s="139">
        <v>24483.199999999997</v>
      </c>
      <c r="N116" s="139">
        <v>24725.399999999998</v>
      </c>
      <c r="O116" s="139">
        <v>25174.799999999999</v>
      </c>
      <c r="P116" s="139">
        <v>26320</v>
      </c>
      <c r="Q116" s="139">
        <v>27805.399999999998</v>
      </c>
      <c r="R116" s="120">
        <v>28007</v>
      </c>
    </row>
    <row r="117" spans="1:18" x14ac:dyDescent="0.3">
      <c r="A117" s="93">
        <v>900</v>
      </c>
      <c r="B117" s="140">
        <v>17183.599999999999</v>
      </c>
      <c r="C117" s="141">
        <v>18551.399999999998</v>
      </c>
      <c r="D117" s="141">
        <v>19632.199999999997</v>
      </c>
      <c r="E117" s="141">
        <v>20141.8</v>
      </c>
      <c r="F117" s="141">
        <v>20508.599999999999</v>
      </c>
      <c r="G117" s="141">
        <v>21436.65</v>
      </c>
      <c r="H117" s="141">
        <v>22023.399999999998</v>
      </c>
      <c r="I117" s="141">
        <v>23087.399999999998</v>
      </c>
      <c r="J117" s="141">
        <v>24623.199999999997</v>
      </c>
      <c r="K117" s="141">
        <v>25016.6</v>
      </c>
      <c r="L117" s="141">
        <v>26422.199999999997</v>
      </c>
      <c r="M117" s="141">
        <v>27125</v>
      </c>
      <c r="N117" s="141">
        <v>27384</v>
      </c>
      <c r="O117" s="141">
        <v>28912.799999999999</v>
      </c>
      <c r="P117" s="141">
        <v>29362.199999999997</v>
      </c>
      <c r="Q117" s="141">
        <v>29948.98</v>
      </c>
      <c r="R117" s="121">
        <v>31394.999999999996</v>
      </c>
    </row>
    <row r="118" spans="1:18" x14ac:dyDescent="0.3">
      <c r="A118" s="82">
        <v>1000</v>
      </c>
      <c r="B118" s="138">
        <v>18547.199999999997</v>
      </c>
      <c r="C118" s="139">
        <v>19766.599999999999</v>
      </c>
      <c r="D118" s="139">
        <v>20900.599999999999</v>
      </c>
      <c r="E118" s="139">
        <v>22229.199999999997</v>
      </c>
      <c r="F118" s="139">
        <v>22668.799999999999</v>
      </c>
      <c r="G118" s="139">
        <v>23613.8</v>
      </c>
      <c r="H118" s="139">
        <v>24172.399999999998</v>
      </c>
      <c r="I118" s="139">
        <v>25790.799999999999</v>
      </c>
      <c r="J118" s="139">
        <v>26566.399999999998</v>
      </c>
      <c r="K118" s="139">
        <v>27022.71</v>
      </c>
      <c r="L118" s="139">
        <v>28050.98</v>
      </c>
      <c r="M118" s="139">
        <v>29714.999999999996</v>
      </c>
      <c r="N118" s="139">
        <v>30489.199999999997</v>
      </c>
      <c r="O118" s="139">
        <v>31722.6</v>
      </c>
      <c r="P118" s="139">
        <v>31970.399999999998</v>
      </c>
      <c r="Q118" s="139">
        <v>33790.400000000001</v>
      </c>
      <c r="R118" s="120">
        <v>34990.199999999997</v>
      </c>
    </row>
    <row r="119" spans="1:18" x14ac:dyDescent="0.3">
      <c r="A119" s="93">
        <v>1100</v>
      </c>
      <c r="B119" s="140">
        <v>20699</v>
      </c>
      <c r="C119" s="141">
        <v>21733.599999999999</v>
      </c>
      <c r="D119" s="141">
        <v>22818.6</v>
      </c>
      <c r="E119" s="141">
        <v>23676.799999999999</v>
      </c>
      <c r="F119" s="141">
        <v>24383.200000000001</v>
      </c>
      <c r="G119" s="141">
        <v>25235</v>
      </c>
      <c r="H119" s="141">
        <v>26416.6</v>
      </c>
      <c r="I119" s="141">
        <v>27069</v>
      </c>
      <c r="J119" s="141">
        <v>28446.6</v>
      </c>
      <c r="K119" s="141">
        <v>29002.399999999998</v>
      </c>
      <c r="L119" s="141">
        <v>30599.8</v>
      </c>
      <c r="M119" s="141">
        <v>31884.999999999996</v>
      </c>
      <c r="N119" s="141">
        <v>33831</v>
      </c>
      <c r="O119" s="141">
        <v>34490.399999999994</v>
      </c>
      <c r="P119" s="141">
        <v>35593.15</v>
      </c>
      <c r="Q119" s="141">
        <v>37067.799999999996</v>
      </c>
      <c r="R119" s="121">
        <v>38416</v>
      </c>
    </row>
    <row r="120" spans="1:18" x14ac:dyDescent="0.3">
      <c r="A120" s="82">
        <v>1200</v>
      </c>
      <c r="B120" s="138">
        <v>21522.199999999997</v>
      </c>
      <c r="C120" s="139">
        <v>22743</v>
      </c>
      <c r="D120" s="139">
        <v>24357.199999999997</v>
      </c>
      <c r="E120" s="139">
        <v>25375</v>
      </c>
      <c r="F120" s="139">
        <v>26245.8</v>
      </c>
      <c r="G120" s="139">
        <v>27403.599999999999</v>
      </c>
      <c r="H120" s="139">
        <v>28231</v>
      </c>
      <c r="I120" s="139">
        <v>29418.199999999997</v>
      </c>
      <c r="J120" s="139">
        <v>30578.799999999999</v>
      </c>
      <c r="K120" s="139">
        <v>31695.999999999996</v>
      </c>
      <c r="L120" s="139">
        <v>33377.4</v>
      </c>
      <c r="M120" s="139">
        <v>34812.399999999994</v>
      </c>
      <c r="N120" s="139">
        <v>35385</v>
      </c>
      <c r="O120" s="139">
        <v>37148.219999999994</v>
      </c>
      <c r="P120" s="139">
        <v>39136.799999999996</v>
      </c>
      <c r="Q120" s="139">
        <v>39957.06</v>
      </c>
      <c r="R120" s="120">
        <v>40436.199999999997</v>
      </c>
    </row>
    <row r="121" spans="1:18" x14ac:dyDescent="0.3">
      <c r="A121" s="93">
        <v>1300</v>
      </c>
      <c r="B121" s="140">
        <v>23444.399999999998</v>
      </c>
      <c r="C121" s="141">
        <v>24483.199999999997</v>
      </c>
      <c r="D121" s="141">
        <v>25450.6</v>
      </c>
      <c r="E121" s="141">
        <v>27363</v>
      </c>
      <c r="F121" s="141">
        <v>27715.8</v>
      </c>
      <c r="G121" s="141">
        <v>29773.8</v>
      </c>
      <c r="H121" s="141">
        <v>30262.399999999998</v>
      </c>
      <c r="I121" s="141">
        <v>32776.799999999996</v>
      </c>
      <c r="J121" s="141">
        <v>33223.4</v>
      </c>
      <c r="K121" s="141">
        <v>35778.399999999994</v>
      </c>
      <c r="L121" s="141">
        <v>36030.399999999994</v>
      </c>
      <c r="M121" s="141">
        <v>37738.399999999994</v>
      </c>
      <c r="N121" s="141">
        <v>38987.199999999997</v>
      </c>
      <c r="O121" s="141">
        <v>41076</v>
      </c>
      <c r="P121" s="141">
        <v>42725.2</v>
      </c>
      <c r="Q121" s="141">
        <v>44084.6</v>
      </c>
      <c r="R121" s="121">
        <v>45325</v>
      </c>
    </row>
    <row r="122" spans="1:18" x14ac:dyDescent="0.3">
      <c r="A122" s="82">
        <v>1400</v>
      </c>
      <c r="B122" s="138">
        <v>25232.199999999997</v>
      </c>
      <c r="C122" s="139">
        <v>25886</v>
      </c>
      <c r="D122" s="139">
        <v>28138.6</v>
      </c>
      <c r="E122" s="139">
        <v>28284.199999999997</v>
      </c>
      <c r="F122" s="139">
        <v>30644.6</v>
      </c>
      <c r="G122" s="139">
        <v>31057.599999999999</v>
      </c>
      <c r="H122" s="139">
        <v>32705.399999999998</v>
      </c>
      <c r="I122" s="139">
        <v>34778.799999999996</v>
      </c>
      <c r="J122" s="139">
        <v>37332.399999999994</v>
      </c>
      <c r="K122" s="139">
        <v>39095</v>
      </c>
      <c r="L122" s="139">
        <v>40303.360000000001</v>
      </c>
      <c r="M122" s="139">
        <v>41951</v>
      </c>
      <c r="N122" s="139">
        <v>42926.94</v>
      </c>
      <c r="O122" s="139">
        <v>44070.6</v>
      </c>
      <c r="P122" s="139">
        <v>45403.399999999994</v>
      </c>
      <c r="Q122" s="139">
        <v>47272.399999999994</v>
      </c>
      <c r="R122" s="120">
        <v>48067.6</v>
      </c>
    </row>
    <row r="123" spans="1:18" x14ac:dyDescent="0.3">
      <c r="A123" s="93">
        <v>1500</v>
      </c>
      <c r="B123" s="140">
        <v>27137.599999999999</v>
      </c>
      <c r="C123" s="141">
        <v>28371</v>
      </c>
      <c r="D123" s="141">
        <v>29535.8</v>
      </c>
      <c r="E123" s="141">
        <v>30231.599999999999</v>
      </c>
      <c r="F123" s="141">
        <v>31816.399999999998</v>
      </c>
      <c r="G123" s="141">
        <v>32961.599999999999</v>
      </c>
      <c r="H123" s="141">
        <v>34980.399999999994</v>
      </c>
      <c r="I123" s="141">
        <v>37893.799999999996</v>
      </c>
      <c r="J123" s="141">
        <v>39387.599999999999</v>
      </c>
      <c r="K123" s="141">
        <v>41137.599999999999</v>
      </c>
      <c r="L123" s="141">
        <v>41991.6</v>
      </c>
      <c r="M123" s="141">
        <v>43332.799999999996</v>
      </c>
      <c r="N123" s="141">
        <v>45464.1</v>
      </c>
      <c r="O123" s="141">
        <v>46562.229999999996</v>
      </c>
      <c r="P123" s="141">
        <v>48115.199999999997</v>
      </c>
      <c r="Q123" s="141">
        <v>49372.399999999994</v>
      </c>
      <c r="R123" s="121">
        <v>50002.399999999994</v>
      </c>
    </row>
    <row r="124" spans="1:18" x14ac:dyDescent="0.3">
      <c r="A124" s="82">
        <v>1600</v>
      </c>
      <c r="B124" s="138">
        <v>28902.999999999996</v>
      </c>
      <c r="C124" s="139">
        <v>30329.599999999999</v>
      </c>
      <c r="D124" s="139">
        <v>30657.199999999997</v>
      </c>
      <c r="E124" s="139">
        <v>32443.599999999999</v>
      </c>
      <c r="F124" s="139">
        <v>36220.799999999996</v>
      </c>
      <c r="G124" s="139">
        <v>36318.799999999996</v>
      </c>
      <c r="H124" s="139">
        <v>39421.199999999997</v>
      </c>
      <c r="I124" s="139">
        <v>40798.799999999996</v>
      </c>
      <c r="J124" s="139">
        <v>42568.399999999994</v>
      </c>
      <c r="K124" s="139">
        <v>44973.599999999999</v>
      </c>
      <c r="L124" s="139">
        <v>45571.399999999994</v>
      </c>
      <c r="M124" s="139">
        <v>47804.399999999994</v>
      </c>
      <c r="N124" s="139">
        <v>49491.399999999994</v>
      </c>
      <c r="O124" s="139">
        <v>50377.599999999999</v>
      </c>
      <c r="P124" s="139">
        <v>51410.52</v>
      </c>
      <c r="Q124" s="139">
        <v>51794.6</v>
      </c>
      <c r="R124" s="120">
        <v>52511.199999999997</v>
      </c>
    </row>
    <row r="125" spans="1:18" x14ac:dyDescent="0.3">
      <c r="A125" s="93">
        <v>1700</v>
      </c>
      <c r="B125" s="140">
        <v>29643.599999999999</v>
      </c>
      <c r="C125" s="141">
        <v>32619.999999999996</v>
      </c>
      <c r="D125" s="141">
        <v>33615.4</v>
      </c>
      <c r="E125" s="141">
        <v>36306.199999999997</v>
      </c>
      <c r="F125" s="141">
        <v>38213</v>
      </c>
      <c r="G125" s="141">
        <v>41034</v>
      </c>
      <c r="H125" s="141">
        <v>42042</v>
      </c>
      <c r="I125" s="141">
        <v>42758.799999999996</v>
      </c>
      <c r="J125" s="141">
        <v>45204.6</v>
      </c>
      <c r="K125" s="141">
        <v>46629.799999999996</v>
      </c>
      <c r="L125" s="141">
        <v>47579</v>
      </c>
      <c r="M125" s="141">
        <v>48314</v>
      </c>
      <c r="N125" s="141">
        <v>51532.6</v>
      </c>
      <c r="O125" s="141">
        <v>54427.799999999996</v>
      </c>
      <c r="P125" s="141">
        <v>56527.799999999996</v>
      </c>
      <c r="Q125" s="141">
        <v>57532.999999999993</v>
      </c>
      <c r="R125" s="121">
        <v>58236.479999999996</v>
      </c>
    </row>
    <row r="126" spans="1:18" x14ac:dyDescent="0.3">
      <c r="A126" s="82">
        <v>1800</v>
      </c>
      <c r="B126" s="138">
        <v>33174.400000000001</v>
      </c>
      <c r="C126" s="139">
        <v>34382.6</v>
      </c>
      <c r="D126" s="139">
        <v>35518</v>
      </c>
      <c r="E126" s="139">
        <v>37661.399999999994</v>
      </c>
      <c r="F126" s="139">
        <v>39846.799999999996</v>
      </c>
      <c r="G126" s="139">
        <v>43206.799999999996</v>
      </c>
      <c r="H126" s="139">
        <v>44725.799999999996</v>
      </c>
      <c r="I126" s="139">
        <v>46734.799999999996</v>
      </c>
      <c r="J126" s="139">
        <v>47762.399999999994</v>
      </c>
      <c r="K126" s="139">
        <v>48851.6</v>
      </c>
      <c r="L126" s="139">
        <v>50656.2</v>
      </c>
      <c r="M126" s="139">
        <v>52460.799999999996</v>
      </c>
      <c r="N126" s="139">
        <v>55077.399999999994</v>
      </c>
      <c r="O126" s="139">
        <v>58812.6</v>
      </c>
      <c r="P126" s="139">
        <v>60878.999999999993</v>
      </c>
      <c r="Q126" s="139">
        <v>62733.72</v>
      </c>
      <c r="R126" s="120">
        <v>64069.599999999999</v>
      </c>
    </row>
    <row r="127" spans="1:18" x14ac:dyDescent="0.3">
      <c r="A127" s="93">
        <v>1900</v>
      </c>
      <c r="B127" s="140">
        <v>36160.6</v>
      </c>
      <c r="C127" s="141">
        <v>37216.199999999997</v>
      </c>
      <c r="D127" s="141">
        <v>40502</v>
      </c>
      <c r="E127" s="141">
        <v>42516.6</v>
      </c>
      <c r="F127" s="141">
        <v>43780.799999999996</v>
      </c>
      <c r="G127" s="141">
        <v>46564</v>
      </c>
      <c r="H127" s="141">
        <v>48207.18</v>
      </c>
      <c r="I127" s="141">
        <v>49571.199999999997</v>
      </c>
      <c r="J127" s="141">
        <v>50996.399999999994</v>
      </c>
      <c r="K127" s="141">
        <v>52453.799999999996</v>
      </c>
      <c r="L127" s="141">
        <v>53720.799999999996</v>
      </c>
      <c r="M127" s="141">
        <v>57213.94</v>
      </c>
      <c r="N127" s="141">
        <v>61247.549999999996</v>
      </c>
      <c r="O127" s="141">
        <v>63166.6</v>
      </c>
      <c r="P127" s="141">
        <v>65039.799999999996</v>
      </c>
      <c r="Q127" s="141">
        <v>66212.800000000003</v>
      </c>
      <c r="R127" s="121">
        <v>67362.399999999994</v>
      </c>
    </row>
    <row r="128" spans="1:18" x14ac:dyDescent="0.3">
      <c r="A128" s="82">
        <v>2000</v>
      </c>
      <c r="B128" s="138">
        <v>37059.399999999994</v>
      </c>
      <c r="C128" s="139">
        <v>40989.199999999997</v>
      </c>
      <c r="D128" s="139">
        <v>43246</v>
      </c>
      <c r="E128" s="139">
        <v>43957.2</v>
      </c>
      <c r="F128" s="139">
        <v>46243.399999999994</v>
      </c>
      <c r="G128" s="139">
        <v>49044.799999999996</v>
      </c>
      <c r="H128" s="139">
        <v>50824.2</v>
      </c>
      <c r="I128" s="139">
        <v>52490.2</v>
      </c>
      <c r="J128" s="139">
        <v>54227.6</v>
      </c>
      <c r="K128" s="139">
        <v>56029.399999999994</v>
      </c>
      <c r="L128" s="139">
        <v>57394.399999999994</v>
      </c>
      <c r="M128" s="139">
        <v>60696.000000000007</v>
      </c>
      <c r="N128" s="139">
        <v>62834.799999999996</v>
      </c>
      <c r="O128" s="139">
        <v>65097.2</v>
      </c>
      <c r="P128" s="139">
        <v>67060</v>
      </c>
      <c r="Q128" s="139">
        <v>68518.8</v>
      </c>
      <c r="R128" s="120">
        <v>69315.399999999994</v>
      </c>
    </row>
    <row r="129" spans="1:18" x14ac:dyDescent="0.3">
      <c r="A129" s="93">
        <v>2100</v>
      </c>
      <c r="B129" s="140">
        <v>40147.799999999996</v>
      </c>
      <c r="C129" s="141">
        <v>43824.2</v>
      </c>
      <c r="D129" s="141">
        <v>45244.35</v>
      </c>
      <c r="E129" s="141">
        <v>46314.799999999996</v>
      </c>
      <c r="F129" s="141">
        <v>48889.399999999994</v>
      </c>
      <c r="G129" s="141">
        <v>50891.399999999994</v>
      </c>
      <c r="H129" s="141">
        <v>53958.799999999996</v>
      </c>
      <c r="I129" s="141">
        <v>54674.2</v>
      </c>
      <c r="J129" s="141">
        <v>58353.399999999994</v>
      </c>
      <c r="K129" s="141">
        <v>60677.399999999994</v>
      </c>
      <c r="L129" s="141">
        <v>63001.399999999994</v>
      </c>
      <c r="M129" s="141">
        <v>65258.2</v>
      </c>
      <c r="N129" s="141">
        <v>66610.599999999991</v>
      </c>
      <c r="O129" s="141">
        <v>67963</v>
      </c>
      <c r="P129" s="141">
        <v>68691</v>
      </c>
      <c r="Q129" s="141">
        <v>71155</v>
      </c>
      <c r="R129" s="121">
        <v>72293.2</v>
      </c>
    </row>
    <row r="130" spans="1:18" x14ac:dyDescent="0.3">
      <c r="A130" s="82">
        <v>2200</v>
      </c>
      <c r="B130" s="138">
        <v>44356.2</v>
      </c>
      <c r="C130" s="139">
        <v>44606.799999999996</v>
      </c>
      <c r="D130" s="139">
        <v>47184.2</v>
      </c>
      <c r="E130" s="139">
        <v>48003.199999999997</v>
      </c>
      <c r="F130" s="139">
        <v>50412.6</v>
      </c>
      <c r="G130" s="139">
        <v>54520.2</v>
      </c>
      <c r="H130" s="139">
        <v>56583.799999999996</v>
      </c>
      <c r="I130" s="139">
        <v>58895.199999999997</v>
      </c>
      <c r="J130" s="139">
        <v>61185.599999999999</v>
      </c>
      <c r="K130" s="139">
        <v>64040.2</v>
      </c>
      <c r="L130" s="139">
        <v>66088.399999999994</v>
      </c>
      <c r="M130" s="139">
        <v>67376.399999999994</v>
      </c>
      <c r="N130" s="139">
        <v>68010.599999999991</v>
      </c>
      <c r="O130" s="139">
        <v>70215.599999999991</v>
      </c>
      <c r="P130" s="139">
        <v>70859.599999999991</v>
      </c>
      <c r="Q130" s="139">
        <v>73780</v>
      </c>
      <c r="R130" s="120">
        <v>77128.799999999988</v>
      </c>
    </row>
    <row r="131" spans="1:18" x14ac:dyDescent="0.3">
      <c r="A131" s="93">
        <v>2300</v>
      </c>
      <c r="B131" s="140">
        <v>45150</v>
      </c>
      <c r="C131" s="141">
        <v>46954.6</v>
      </c>
      <c r="D131" s="141">
        <v>49823.199999999997</v>
      </c>
      <c r="E131" s="141">
        <v>52115</v>
      </c>
      <c r="F131" s="141">
        <v>53135.6</v>
      </c>
      <c r="G131" s="141">
        <v>56126</v>
      </c>
      <c r="H131" s="141">
        <v>59116.399999999994</v>
      </c>
      <c r="I131" s="141">
        <v>60524.799999999996</v>
      </c>
      <c r="J131" s="141">
        <v>66130.399999999994</v>
      </c>
      <c r="K131" s="141">
        <v>67309.2</v>
      </c>
      <c r="L131" s="141">
        <v>67613</v>
      </c>
      <c r="M131" s="141">
        <v>68328.399999999994</v>
      </c>
      <c r="N131" s="141">
        <v>70091</v>
      </c>
      <c r="O131" s="141">
        <v>74019.399999999994</v>
      </c>
      <c r="P131" s="141">
        <v>75052.599999999991</v>
      </c>
      <c r="Q131" s="141">
        <v>78437.799999999988</v>
      </c>
      <c r="R131" s="121">
        <v>81953.2</v>
      </c>
    </row>
    <row r="132" spans="1:18" x14ac:dyDescent="0.3">
      <c r="A132" s="82">
        <v>2400</v>
      </c>
      <c r="B132" s="138">
        <v>48055</v>
      </c>
      <c r="C132" s="139">
        <v>49481.599999999999</v>
      </c>
      <c r="D132" s="139">
        <v>51382.799999999996</v>
      </c>
      <c r="E132" s="139">
        <v>56747.6</v>
      </c>
      <c r="F132" s="139">
        <v>58777.599999999999</v>
      </c>
      <c r="G132" s="139">
        <v>61482.399999999994</v>
      </c>
      <c r="H132" s="139">
        <v>62873.999999999993</v>
      </c>
      <c r="I132" s="139">
        <v>64210.999999999993</v>
      </c>
      <c r="J132" s="139">
        <v>67137</v>
      </c>
      <c r="K132" s="139">
        <v>69750.799999999988</v>
      </c>
      <c r="L132" s="139">
        <v>70989.799999999988</v>
      </c>
      <c r="M132" s="139">
        <v>73563</v>
      </c>
      <c r="N132" s="139">
        <v>75971</v>
      </c>
      <c r="O132" s="139">
        <v>77162.399999999994</v>
      </c>
      <c r="P132" s="139">
        <v>79556.399999999994</v>
      </c>
      <c r="Q132" s="139">
        <v>83825</v>
      </c>
      <c r="R132" s="120">
        <v>84670.599999999991</v>
      </c>
    </row>
    <row r="133" spans="1:18" x14ac:dyDescent="0.3">
      <c r="A133" s="93">
        <v>2500</v>
      </c>
      <c r="B133" s="140">
        <v>50502.2</v>
      </c>
      <c r="C133" s="141">
        <v>52001.599999999999</v>
      </c>
      <c r="D133" s="141">
        <v>53491.199999999997</v>
      </c>
      <c r="E133" s="141">
        <v>56952</v>
      </c>
      <c r="F133" s="141">
        <v>62442.799999999996</v>
      </c>
      <c r="G133" s="141">
        <v>63481.599999999999</v>
      </c>
      <c r="H133" s="141">
        <v>66584</v>
      </c>
      <c r="I133" s="141">
        <v>68530</v>
      </c>
      <c r="J133" s="141">
        <v>68565</v>
      </c>
      <c r="K133" s="141">
        <v>71044.399999999994</v>
      </c>
      <c r="L133" s="141">
        <v>75132.399999999994</v>
      </c>
      <c r="M133" s="141">
        <v>76031.199999999997</v>
      </c>
      <c r="N133" s="141">
        <v>80946.599999999991</v>
      </c>
      <c r="O133" s="141">
        <v>83189.399999999994</v>
      </c>
      <c r="P133" s="141">
        <v>83606.599999999991</v>
      </c>
      <c r="Q133" s="141">
        <v>85324.4</v>
      </c>
      <c r="R133" s="121">
        <v>86927.4</v>
      </c>
    </row>
    <row r="134" spans="1:18" x14ac:dyDescent="0.3">
      <c r="A134" s="82">
        <v>2600</v>
      </c>
      <c r="B134" s="138">
        <v>53543</v>
      </c>
      <c r="C134" s="139">
        <v>56308</v>
      </c>
      <c r="D134" s="139">
        <v>59987.199999999997</v>
      </c>
      <c r="E134" s="139">
        <v>60216.799999999996</v>
      </c>
      <c r="F134" s="139">
        <v>65773.399999999994</v>
      </c>
      <c r="G134" s="139">
        <v>66318</v>
      </c>
      <c r="H134" s="139">
        <v>68796</v>
      </c>
      <c r="I134" s="139">
        <v>70669.2</v>
      </c>
      <c r="J134" s="139">
        <v>71531.599999999991</v>
      </c>
      <c r="K134" s="139">
        <v>73182.2</v>
      </c>
      <c r="L134" s="139">
        <v>78843.799999999988</v>
      </c>
      <c r="M134" s="139">
        <v>82917.799999999988</v>
      </c>
      <c r="N134" s="139">
        <v>84218.4</v>
      </c>
      <c r="O134" s="139">
        <v>85519</v>
      </c>
      <c r="P134" s="139">
        <v>86935.799999999988</v>
      </c>
      <c r="Q134" s="139">
        <v>87823.4</v>
      </c>
      <c r="R134" s="120">
        <v>89731.599999999991</v>
      </c>
    </row>
    <row r="135" spans="1:18" x14ac:dyDescent="0.3">
      <c r="A135" s="93">
        <v>2700</v>
      </c>
      <c r="B135" s="140">
        <v>55476.399999999994</v>
      </c>
      <c r="C135" s="141">
        <v>60971.399999999994</v>
      </c>
      <c r="D135" s="141">
        <v>62106.799999999996</v>
      </c>
      <c r="E135" s="141">
        <v>66206</v>
      </c>
      <c r="F135" s="141">
        <v>66565.8</v>
      </c>
      <c r="G135" s="141">
        <v>69633.2</v>
      </c>
      <c r="H135" s="141">
        <v>70246.399999999994</v>
      </c>
      <c r="I135" s="141">
        <v>72370.2</v>
      </c>
      <c r="J135" s="141">
        <v>78677.2</v>
      </c>
      <c r="K135" s="141">
        <v>80410.399999999994</v>
      </c>
      <c r="L135" s="141">
        <v>83249.599999999991</v>
      </c>
      <c r="M135" s="141">
        <v>84624.4</v>
      </c>
      <c r="N135" s="141">
        <v>86661.4</v>
      </c>
      <c r="O135" s="141">
        <v>87626</v>
      </c>
      <c r="P135" s="141">
        <v>89331.199999999997</v>
      </c>
      <c r="Q135" s="141">
        <v>90983.2</v>
      </c>
      <c r="R135" s="121">
        <v>93359</v>
      </c>
    </row>
    <row r="136" spans="1:18" x14ac:dyDescent="0.3">
      <c r="A136" s="82">
        <v>2800</v>
      </c>
      <c r="B136" s="138">
        <v>60114.6</v>
      </c>
      <c r="C136" s="139">
        <v>64867.6</v>
      </c>
      <c r="D136" s="139">
        <v>65581.599999999991</v>
      </c>
      <c r="E136" s="139">
        <v>66732.399999999994</v>
      </c>
      <c r="F136" s="139">
        <v>69557.599999999991</v>
      </c>
      <c r="G136" s="139">
        <v>70397.599999999991</v>
      </c>
      <c r="H136" s="139">
        <v>76270.599999999991</v>
      </c>
      <c r="I136" s="139">
        <v>76848.799999999988</v>
      </c>
      <c r="J136" s="139">
        <v>80515.399999999994</v>
      </c>
      <c r="K136" s="139">
        <v>84431.2</v>
      </c>
      <c r="L136" s="139">
        <v>85566.599999999991</v>
      </c>
      <c r="M136" s="139">
        <v>87047.799999999988</v>
      </c>
      <c r="N136" s="139">
        <v>88531.799999999988</v>
      </c>
      <c r="O136" s="139">
        <v>91583.799999999988</v>
      </c>
      <c r="P136" s="139">
        <v>93063.599999999991</v>
      </c>
      <c r="Q136" s="139">
        <v>95257.4</v>
      </c>
      <c r="R136" s="120">
        <v>97451.199999999997</v>
      </c>
    </row>
    <row r="137" spans="1:18" x14ac:dyDescent="0.3">
      <c r="A137" s="93">
        <v>2900</v>
      </c>
      <c r="B137" s="140">
        <v>65050.999999999993</v>
      </c>
      <c r="C137" s="141">
        <v>65956.800000000003</v>
      </c>
      <c r="D137" s="141">
        <v>68346.599999999991</v>
      </c>
      <c r="E137" s="141">
        <v>69235.599999999991</v>
      </c>
      <c r="F137" s="141">
        <v>73130.399999999994</v>
      </c>
      <c r="G137" s="141">
        <v>75733</v>
      </c>
      <c r="H137" s="141">
        <v>80102.399999999994</v>
      </c>
      <c r="I137" s="141">
        <v>81824.399999999994</v>
      </c>
      <c r="J137" s="141">
        <v>83970.599999999991</v>
      </c>
      <c r="K137" s="141">
        <v>86206.399999999994</v>
      </c>
      <c r="L137" s="141">
        <v>88022.2</v>
      </c>
      <c r="M137" s="141">
        <v>89861.799999999988</v>
      </c>
      <c r="N137" s="141">
        <v>92163.4</v>
      </c>
      <c r="O137" s="141">
        <v>94448.2</v>
      </c>
      <c r="P137" s="141">
        <v>96731.599999999991</v>
      </c>
      <c r="Q137" s="141">
        <v>99015</v>
      </c>
      <c r="R137" s="121">
        <v>101299.79999999999</v>
      </c>
    </row>
    <row r="138" spans="1:18" ht="15" thickBot="1" x14ac:dyDescent="0.35">
      <c r="A138" s="83">
        <v>3000</v>
      </c>
      <c r="B138" s="142">
        <v>65989</v>
      </c>
      <c r="C138" s="143">
        <v>68070.8</v>
      </c>
      <c r="D138" s="143">
        <v>69703.199999999997</v>
      </c>
      <c r="E138" s="143">
        <v>72487.799999999988</v>
      </c>
      <c r="F138" s="143">
        <v>78107.399999999994</v>
      </c>
      <c r="G138" s="143">
        <v>81382</v>
      </c>
      <c r="H138" s="143">
        <v>83081.599999999991</v>
      </c>
      <c r="I138" s="143">
        <v>85185.799999999988</v>
      </c>
      <c r="J138" s="143">
        <v>86280.599999999991</v>
      </c>
      <c r="K138" s="143">
        <v>88527.599999999991</v>
      </c>
      <c r="L138" s="143">
        <v>90721.4</v>
      </c>
      <c r="M138" s="143">
        <v>93688</v>
      </c>
      <c r="N138" s="143">
        <v>95733.4</v>
      </c>
      <c r="O138" s="143">
        <v>98109.2</v>
      </c>
      <c r="P138" s="143">
        <v>100483.59999999999</v>
      </c>
      <c r="Q138" s="143">
        <v>102859.4</v>
      </c>
      <c r="R138" s="144">
        <v>105233.79999999999</v>
      </c>
    </row>
    <row r="139" spans="1:18" x14ac:dyDescent="0.3">
      <c r="A139" s="49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</row>
    <row r="140" spans="1:18" x14ac:dyDescent="0.3">
      <c r="A140" s="108" t="s">
        <v>18</v>
      </c>
      <c r="B140" s="7"/>
      <c r="C140" s="16"/>
      <c r="D140" s="7"/>
      <c r="E140" s="16"/>
      <c r="F140" s="7"/>
      <c r="G140" s="16"/>
      <c r="H140" s="7"/>
      <c r="I140" s="16"/>
      <c r="K140" s="50"/>
      <c r="L140" s="50"/>
      <c r="M140" s="50"/>
      <c r="N140" s="50"/>
      <c r="O140" s="50"/>
      <c r="P140" s="50"/>
      <c r="Q140" s="50"/>
      <c r="R140" s="50"/>
    </row>
    <row r="141" spans="1:18" x14ac:dyDescent="0.3">
      <c r="A141" s="108" t="s">
        <v>21</v>
      </c>
      <c r="B141" s="7"/>
      <c r="C141" s="16"/>
      <c r="D141" s="7"/>
      <c r="E141" s="16"/>
      <c r="F141" s="7"/>
      <c r="G141" s="16"/>
      <c r="H141" s="7"/>
      <c r="I141" s="16"/>
      <c r="K141" s="50"/>
      <c r="L141" s="50"/>
      <c r="M141" s="50"/>
      <c r="N141" s="50"/>
      <c r="O141" s="50"/>
      <c r="P141" s="50"/>
      <c r="Q141" s="50"/>
      <c r="R141" s="50"/>
    </row>
    <row r="142" spans="1:18" x14ac:dyDescent="0.3">
      <c r="A142" s="108" t="s">
        <v>17</v>
      </c>
      <c r="B142" s="7"/>
      <c r="C142" s="16"/>
      <c r="D142" s="7"/>
      <c r="E142" s="16"/>
      <c r="F142" s="7"/>
      <c r="G142" s="16"/>
      <c r="H142" s="7"/>
      <c r="I142" s="16"/>
      <c r="K142" s="50"/>
      <c r="L142" s="50"/>
      <c r="M142" s="50"/>
      <c r="N142" s="50"/>
      <c r="O142" s="50"/>
      <c r="P142" s="50"/>
      <c r="Q142" s="50"/>
      <c r="R142" s="50"/>
    </row>
    <row r="143" spans="1:18" x14ac:dyDescent="0.3">
      <c r="A143" s="13" t="s">
        <v>20</v>
      </c>
      <c r="B143" s="7"/>
      <c r="C143" s="16"/>
      <c r="D143" s="7"/>
      <c r="E143" s="16"/>
      <c r="F143" s="7"/>
      <c r="G143" s="16"/>
      <c r="H143" s="7"/>
      <c r="I143" s="16"/>
    </row>
    <row r="144" spans="1:18" x14ac:dyDescent="0.3">
      <c r="A144" s="7"/>
      <c r="B144" s="7"/>
      <c r="C144" s="16"/>
      <c r="D144" s="7"/>
      <c r="E144" s="16"/>
      <c r="F144" s="7"/>
      <c r="G144" s="16"/>
      <c r="H144" s="7"/>
      <c r="I144" s="16"/>
    </row>
    <row r="145" spans="1:10" x14ac:dyDescent="0.3">
      <c r="A145" s="7"/>
      <c r="B145" s="7"/>
      <c r="C145" s="16"/>
      <c r="D145" s="7"/>
      <c r="E145" s="16"/>
      <c r="F145" s="7"/>
      <c r="G145" s="16"/>
      <c r="H145" s="7"/>
      <c r="I145" s="16"/>
      <c r="J145"/>
    </row>
    <row r="146" spans="1:10" x14ac:dyDescent="0.3">
      <c r="A146" s="7"/>
      <c r="B146" s="7"/>
      <c r="C146" s="16"/>
      <c r="D146" s="7"/>
      <c r="E146" s="16"/>
      <c r="F146" s="7"/>
      <c r="G146" s="16"/>
      <c r="H146" s="7"/>
      <c r="I146" s="16"/>
      <c r="J146"/>
    </row>
    <row r="147" spans="1:10" x14ac:dyDescent="0.3">
      <c r="A147" s="7"/>
      <c r="B147" s="7"/>
      <c r="C147" s="16"/>
      <c r="D147" s="7"/>
      <c r="E147" s="16"/>
      <c r="F147" s="7"/>
      <c r="G147" s="16"/>
      <c r="H147" s="7"/>
      <c r="I147" s="16"/>
      <c r="J147"/>
    </row>
    <row r="148" spans="1:10" x14ac:dyDescent="0.3">
      <c r="A148" s="7"/>
      <c r="B148" s="7"/>
      <c r="C148" s="16"/>
      <c r="D148" s="7"/>
      <c r="E148" s="16"/>
      <c r="F148" s="7"/>
      <c r="G148" s="16"/>
      <c r="H148" s="7"/>
      <c r="I148" s="16"/>
      <c r="J148"/>
    </row>
    <row r="149" spans="1:10" x14ac:dyDescent="0.3">
      <c r="A149" s="7"/>
      <c r="B149" s="7"/>
      <c r="C149" s="16"/>
      <c r="D149" s="7"/>
      <c r="E149" s="16"/>
      <c r="F149" s="7"/>
      <c r="G149" s="16"/>
      <c r="H149" s="7"/>
      <c r="I149" s="16"/>
      <c r="J149"/>
    </row>
    <row r="150" spans="1:10" x14ac:dyDescent="0.3">
      <c r="A150" s="7"/>
      <c r="B150" s="7"/>
      <c r="C150" s="16"/>
      <c r="D150" s="7"/>
      <c r="E150" s="16"/>
      <c r="F150" s="7"/>
      <c r="G150" s="16"/>
      <c r="H150" s="7"/>
      <c r="I150" s="16"/>
    </row>
    <row r="151" spans="1:10" x14ac:dyDescent="0.3">
      <c r="A151" s="7"/>
      <c r="B151" s="7"/>
      <c r="C151" s="16"/>
      <c r="D151" s="7"/>
      <c r="E151" s="16"/>
      <c r="F151" s="7"/>
      <c r="G151" s="16"/>
      <c r="H151" s="7"/>
      <c r="I151" s="16"/>
    </row>
    <row r="152" spans="1:10" x14ac:dyDescent="0.3">
      <c r="A152" s="7"/>
      <c r="B152" s="7"/>
      <c r="C152" s="16"/>
      <c r="D152" s="7"/>
      <c r="E152" s="16"/>
      <c r="F152" s="7"/>
      <c r="G152" s="16"/>
      <c r="H152" s="7"/>
      <c r="I152" s="16"/>
    </row>
  </sheetData>
  <protectedRanges>
    <protectedRange sqref="B12:I13 B44:I45 B76:I77 B108:I109" name="Диапазон1_1_2_1"/>
    <protectedRange sqref="A12 A44 A76 A108" name="Диапазон1_2_1"/>
    <protectedRange sqref="B10:C11" name="Диапазон1_1_2_1_1"/>
    <protectedRange sqref="A10:A11" name="Диапазон1_2_1_1"/>
    <protectedRange sqref="A1:A9" name="Диапазон1_2_1_1_1"/>
  </protectedRanges>
  <mergeCells count="12">
    <mergeCell ref="A76:A78"/>
    <mergeCell ref="B76:R76"/>
    <mergeCell ref="B77:R77"/>
    <mergeCell ref="A108:A110"/>
    <mergeCell ref="B108:R108"/>
    <mergeCell ref="B109:R109"/>
    <mergeCell ref="A12:A14"/>
    <mergeCell ref="B12:R12"/>
    <mergeCell ref="B13:R13"/>
    <mergeCell ref="A44:A46"/>
    <mergeCell ref="B44:R44"/>
    <mergeCell ref="B45:R45"/>
  </mergeCells>
  <hyperlinks>
    <hyperlink ref="A4" r:id="rId1" display="WWW.TEPLOV.RU" xr:uid="{00000000-0004-0000-0A00-000000000000}"/>
  </hyperlinks>
  <pageMargins left="0.70866141732283472" right="0.70866141732283472" top="0.15748031496062992" bottom="0.15748031496062992" header="0.31496062992125984" footer="0.31496062992125984"/>
  <pageSetup paperSize="9" scale="55" fitToHeight="0" orientation="portrait" r:id="rId2"/>
  <rowBreaks count="1" manualBreakCount="1">
    <brk id="75" max="17" man="1"/>
  </rowBreaks>
  <drawing r:id="rId3"/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  <pageSetUpPr fitToPage="1"/>
  </sheetPr>
  <dimension ref="A1:R61"/>
  <sheetViews>
    <sheetView showGridLines="0" topLeftCell="A21" zoomScale="90" zoomScaleNormal="90" workbookViewId="0">
      <selection activeCell="B35" sqref="B35:O50"/>
    </sheetView>
  </sheetViews>
  <sheetFormatPr defaultRowHeight="14.4" x14ac:dyDescent="0.3"/>
  <cols>
    <col min="1" max="1" width="12" style="27" customWidth="1"/>
    <col min="2" max="15" width="10.44140625" style="23" customWidth="1"/>
  </cols>
  <sheetData>
    <row r="1" spans="1:18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  <c r="P1" s="23"/>
      <c r="Q1" s="23"/>
      <c r="R1" s="23"/>
    </row>
    <row r="2" spans="1:18" x14ac:dyDescent="0.3">
      <c r="A2" s="1"/>
      <c r="B2" s="7"/>
      <c r="C2" s="16"/>
      <c r="D2" s="7"/>
      <c r="E2" s="16"/>
      <c r="F2" s="7"/>
      <c r="G2" s="16"/>
      <c r="H2" s="7"/>
      <c r="I2" s="16"/>
      <c r="P2" s="23"/>
      <c r="Q2" s="23"/>
      <c r="R2" s="23"/>
    </row>
    <row r="3" spans="1:18" ht="15" customHeight="1" x14ac:dyDescent="0.3">
      <c r="A3" s="1"/>
      <c r="B3" s="7"/>
      <c r="C3" s="16"/>
      <c r="D3" s="7"/>
      <c r="E3" s="16"/>
      <c r="F3" s="7"/>
      <c r="G3" s="16"/>
      <c r="H3" s="7"/>
      <c r="I3" s="16"/>
      <c r="P3" s="23"/>
      <c r="Q3" s="23"/>
      <c r="R3" s="23"/>
    </row>
    <row r="4" spans="1:18" ht="15" customHeight="1" x14ac:dyDescent="0.3">
      <c r="A4" s="8"/>
      <c r="B4" s="7"/>
      <c r="C4" s="16"/>
      <c r="D4" s="28"/>
      <c r="E4" s="28"/>
      <c r="F4" s="28"/>
      <c r="G4" s="28"/>
      <c r="H4" s="28"/>
      <c r="I4" s="16"/>
      <c r="J4" s="30"/>
      <c r="K4" s="30"/>
      <c r="L4" s="30"/>
      <c r="M4" s="30"/>
      <c r="N4" s="30"/>
      <c r="O4" s="30"/>
      <c r="P4" s="30"/>
      <c r="Q4" s="23"/>
      <c r="R4" s="23"/>
    </row>
    <row r="5" spans="1:18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  <c r="J5" s="30"/>
      <c r="K5" s="30"/>
      <c r="L5" s="30"/>
      <c r="M5" s="30"/>
      <c r="N5" s="30"/>
      <c r="O5" s="30"/>
      <c r="P5" s="30"/>
      <c r="Q5" s="23"/>
      <c r="R5" s="23"/>
    </row>
    <row r="6" spans="1:18" ht="17.399999999999999" x14ac:dyDescent="0.3">
      <c r="A6" s="1"/>
      <c r="B6" s="7"/>
      <c r="C6" s="16"/>
      <c r="D6" s="29"/>
      <c r="E6" s="29"/>
      <c r="F6" s="29"/>
      <c r="G6" s="29"/>
      <c r="H6" s="29"/>
      <c r="I6" s="16"/>
      <c r="P6" s="23"/>
      <c r="Q6" s="23"/>
      <c r="R6" s="23"/>
    </row>
    <row r="7" spans="1:18" ht="17.399999999999999" x14ac:dyDescent="0.3">
      <c r="A7" s="1"/>
      <c r="B7" s="7"/>
      <c r="C7" s="16"/>
      <c r="D7" s="29"/>
      <c r="E7" s="29"/>
      <c r="F7" s="29"/>
      <c r="G7" s="29"/>
      <c r="H7" s="29"/>
      <c r="I7" s="16"/>
      <c r="P7" s="23"/>
      <c r="Q7" s="23"/>
      <c r="R7" s="23"/>
    </row>
    <row r="8" spans="1:18" ht="17.399999999999999" x14ac:dyDescent="0.3">
      <c r="A8" s="1"/>
      <c r="B8" s="7"/>
      <c r="C8" s="16"/>
      <c r="D8" s="29"/>
      <c r="E8" s="29"/>
      <c r="F8" s="29"/>
      <c r="G8" s="29"/>
      <c r="H8" s="29"/>
      <c r="I8" s="16"/>
      <c r="P8" s="23"/>
      <c r="Q8" s="23"/>
      <c r="R8" s="23"/>
    </row>
    <row r="9" spans="1:18" ht="17.399999999999999" x14ac:dyDescent="0.3">
      <c r="A9" s="1"/>
      <c r="B9" s="7"/>
      <c r="C9" s="16"/>
      <c r="D9" s="29"/>
      <c r="E9" s="29"/>
      <c r="F9" s="29"/>
      <c r="G9" s="29"/>
      <c r="H9" s="29"/>
      <c r="I9" s="16"/>
      <c r="P9" s="23"/>
      <c r="Q9" s="23"/>
      <c r="R9" s="23"/>
    </row>
    <row r="10" spans="1:18" x14ac:dyDescent="0.3">
      <c r="A10" s="97"/>
      <c r="B10" s="98"/>
      <c r="C10" s="99"/>
      <c r="D10" s="10"/>
      <c r="E10" s="18"/>
      <c r="F10" s="10"/>
      <c r="G10" s="18"/>
      <c r="H10" s="10"/>
      <c r="I10" s="18"/>
      <c r="J10" s="100"/>
      <c r="K10" s="100"/>
      <c r="L10" s="100"/>
      <c r="M10" s="100"/>
      <c r="N10" s="100"/>
      <c r="O10" s="100"/>
      <c r="P10" s="23"/>
      <c r="Q10" s="23"/>
      <c r="R10" s="23"/>
    </row>
    <row r="11" spans="1:18" ht="15" thickBot="1" x14ac:dyDescent="0.35">
      <c r="A11" s="101"/>
      <c r="B11" s="102"/>
      <c r="C11" s="103"/>
      <c r="D11" s="104"/>
      <c r="E11" s="105"/>
      <c r="F11" s="104"/>
      <c r="G11" s="105"/>
      <c r="H11" s="104"/>
      <c r="I11" s="105"/>
      <c r="J11" s="106"/>
      <c r="K11" s="106"/>
      <c r="L11" s="106"/>
      <c r="M11" s="106"/>
      <c r="N11" s="106"/>
      <c r="O11" s="106"/>
      <c r="P11" s="23"/>
      <c r="Q11" s="23"/>
      <c r="R11" s="23"/>
    </row>
    <row r="12" spans="1:18" ht="17.25" customHeight="1" x14ac:dyDescent="0.3">
      <c r="A12" s="182" t="s">
        <v>8</v>
      </c>
      <c r="B12" s="184" t="s">
        <v>2</v>
      </c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6"/>
    </row>
    <row r="13" spans="1:18" s="6" customFormat="1" ht="15" thickBot="1" x14ac:dyDescent="0.35">
      <c r="A13" s="166"/>
      <c r="B13" s="170" t="s">
        <v>9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2"/>
    </row>
    <row r="14" spans="1:18" ht="15" thickBot="1" x14ac:dyDescent="0.35">
      <c r="A14" s="183"/>
      <c r="B14" s="74">
        <v>250</v>
      </c>
      <c r="C14" s="75">
        <v>300</v>
      </c>
      <c r="D14" s="75">
        <v>350</v>
      </c>
      <c r="E14" s="75">
        <v>400</v>
      </c>
      <c r="F14" s="75">
        <v>450</v>
      </c>
      <c r="G14" s="75">
        <v>500</v>
      </c>
      <c r="H14" s="75">
        <v>600</v>
      </c>
      <c r="I14" s="75">
        <v>700</v>
      </c>
      <c r="J14" s="75">
        <v>800</v>
      </c>
      <c r="K14" s="75">
        <v>900</v>
      </c>
      <c r="L14" s="75">
        <v>1000</v>
      </c>
      <c r="M14" s="75">
        <v>1100</v>
      </c>
      <c r="N14" s="75">
        <v>1200</v>
      </c>
      <c r="O14" s="76">
        <v>1500</v>
      </c>
    </row>
    <row r="15" spans="1:18" x14ac:dyDescent="0.3">
      <c r="A15" s="107">
        <v>1000</v>
      </c>
      <c r="B15" s="149">
        <v>13297</v>
      </c>
      <c r="C15" s="150">
        <v>13526</v>
      </c>
      <c r="D15" s="150">
        <v>13754</v>
      </c>
      <c r="E15" s="150">
        <v>13983</v>
      </c>
      <c r="F15" s="150">
        <v>14210</v>
      </c>
      <c r="G15" s="150">
        <v>14438</v>
      </c>
      <c r="H15" s="150">
        <v>14896</v>
      </c>
      <c r="I15" s="150">
        <v>15351</v>
      </c>
      <c r="J15" s="150">
        <v>15807</v>
      </c>
      <c r="K15" s="150">
        <v>16264</v>
      </c>
      <c r="L15" s="150">
        <v>16720</v>
      </c>
      <c r="M15" s="150">
        <v>17176</v>
      </c>
      <c r="N15" s="150">
        <v>17633</v>
      </c>
      <c r="O15" s="151">
        <v>19003</v>
      </c>
    </row>
    <row r="16" spans="1:18" x14ac:dyDescent="0.3">
      <c r="A16" s="67">
        <v>1200</v>
      </c>
      <c r="B16" s="146">
        <v>14850</v>
      </c>
      <c r="C16" s="139">
        <v>15124</v>
      </c>
      <c r="D16" s="139">
        <v>15399</v>
      </c>
      <c r="E16" s="139">
        <v>15673</v>
      </c>
      <c r="F16" s="139">
        <v>15946</v>
      </c>
      <c r="G16" s="139">
        <v>16220</v>
      </c>
      <c r="H16" s="139">
        <v>16768</v>
      </c>
      <c r="I16" s="139">
        <v>17314</v>
      </c>
      <c r="J16" s="139">
        <v>17863</v>
      </c>
      <c r="K16" s="139">
        <v>18411</v>
      </c>
      <c r="L16" s="139">
        <v>18958</v>
      </c>
      <c r="M16" s="139">
        <v>19506</v>
      </c>
      <c r="N16" s="139">
        <v>20055</v>
      </c>
      <c r="O16" s="120">
        <v>21696</v>
      </c>
    </row>
    <row r="17" spans="1:15" ht="15.75" customHeight="1" x14ac:dyDescent="0.3">
      <c r="A17" s="66">
        <v>1400</v>
      </c>
      <c r="B17" s="147">
        <v>16486</v>
      </c>
      <c r="C17" s="141">
        <v>16806</v>
      </c>
      <c r="D17" s="141">
        <v>17125</v>
      </c>
      <c r="E17" s="141">
        <v>17445</v>
      </c>
      <c r="F17" s="141">
        <v>17764</v>
      </c>
      <c r="G17" s="141">
        <v>18084</v>
      </c>
      <c r="H17" s="141">
        <v>18724</v>
      </c>
      <c r="I17" s="141">
        <v>19362</v>
      </c>
      <c r="J17" s="141">
        <v>20001</v>
      </c>
      <c r="K17" s="141">
        <v>20640</v>
      </c>
      <c r="L17" s="141">
        <v>21279</v>
      </c>
      <c r="M17" s="141">
        <v>21918</v>
      </c>
      <c r="N17" s="141">
        <v>22557</v>
      </c>
      <c r="O17" s="121">
        <v>24472</v>
      </c>
    </row>
    <row r="18" spans="1:15" x14ac:dyDescent="0.3">
      <c r="A18" s="67">
        <v>1600</v>
      </c>
      <c r="B18" s="146">
        <v>18204</v>
      </c>
      <c r="C18" s="139">
        <v>18570</v>
      </c>
      <c r="D18" s="139">
        <v>18935</v>
      </c>
      <c r="E18" s="139">
        <v>19300</v>
      </c>
      <c r="F18" s="139">
        <v>19665</v>
      </c>
      <c r="G18" s="139">
        <v>20029</v>
      </c>
      <c r="H18" s="139">
        <v>20760</v>
      </c>
      <c r="I18" s="139">
        <v>21491</v>
      </c>
      <c r="J18" s="139">
        <v>22222</v>
      </c>
      <c r="K18" s="139">
        <v>22951</v>
      </c>
      <c r="L18" s="139">
        <v>23681</v>
      </c>
      <c r="M18" s="139">
        <v>24411</v>
      </c>
      <c r="N18" s="139">
        <v>25141</v>
      </c>
      <c r="O18" s="120">
        <v>27332</v>
      </c>
    </row>
    <row r="19" spans="1:15" ht="15" customHeight="1" x14ac:dyDescent="0.3">
      <c r="A19" s="66">
        <v>1800</v>
      </c>
      <c r="B19" s="147">
        <v>20005</v>
      </c>
      <c r="C19" s="141">
        <v>20416</v>
      </c>
      <c r="D19" s="141">
        <v>20826</v>
      </c>
      <c r="E19" s="141">
        <v>21237</v>
      </c>
      <c r="F19" s="141">
        <v>21648</v>
      </c>
      <c r="G19" s="141">
        <v>22058</v>
      </c>
      <c r="H19" s="141">
        <v>22880</v>
      </c>
      <c r="I19" s="141">
        <v>23701</v>
      </c>
      <c r="J19" s="141">
        <v>24524</v>
      </c>
      <c r="K19" s="141">
        <v>25344</v>
      </c>
      <c r="L19" s="141">
        <v>26165</v>
      </c>
      <c r="M19" s="141">
        <v>26988</v>
      </c>
      <c r="N19" s="141">
        <v>27808</v>
      </c>
      <c r="O19" s="121">
        <v>30272</v>
      </c>
    </row>
    <row r="20" spans="1:15" x14ac:dyDescent="0.3">
      <c r="A20" s="67">
        <v>2000</v>
      </c>
      <c r="B20" s="146">
        <v>21887</v>
      </c>
      <c r="C20" s="139">
        <v>22343</v>
      </c>
      <c r="D20" s="139">
        <v>22800</v>
      </c>
      <c r="E20" s="139">
        <v>23256</v>
      </c>
      <c r="F20" s="139">
        <v>23712</v>
      </c>
      <c r="G20" s="139">
        <v>24170</v>
      </c>
      <c r="H20" s="139">
        <v>25080</v>
      </c>
      <c r="I20" s="139">
        <v>25995</v>
      </c>
      <c r="J20" s="139">
        <v>26908</v>
      </c>
      <c r="K20" s="139">
        <v>27819</v>
      </c>
      <c r="L20" s="139">
        <v>28732</v>
      </c>
      <c r="M20" s="139">
        <v>29645</v>
      </c>
      <c r="N20" s="139">
        <v>30557</v>
      </c>
      <c r="O20" s="120">
        <v>33296</v>
      </c>
    </row>
    <row r="21" spans="1:15" x14ac:dyDescent="0.3">
      <c r="A21" s="66">
        <v>2200</v>
      </c>
      <c r="B21" s="147">
        <v>23852</v>
      </c>
      <c r="C21" s="141">
        <v>24354</v>
      </c>
      <c r="D21" s="141">
        <v>24856</v>
      </c>
      <c r="E21" s="141">
        <v>25358</v>
      </c>
      <c r="F21" s="141">
        <v>25858</v>
      </c>
      <c r="G21" s="141">
        <v>26361</v>
      </c>
      <c r="H21" s="141">
        <v>27365</v>
      </c>
      <c r="I21" s="141">
        <v>28368</v>
      </c>
      <c r="J21" s="141">
        <v>29373</v>
      </c>
      <c r="K21" s="141">
        <v>30377</v>
      </c>
      <c r="L21" s="141">
        <v>31381</v>
      </c>
      <c r="M21" s="141">
        <v>32386</v>
      </c>
      <c r="N21" s="141">
        <v>33389</v>
      </c>
      <c r="O21" s="121">
        <v>36402</v>
      </c>
    </row>
    <row r="22" spans="1:15" x14ac:dyDescent="0.3">
      <c r="A22" s="67">
        <v>2400</v>
      </c>
      <c r="B22" s="146">
        <v>25897</v>
      </c>
      <c r="C22" s="139">
        <v>26446</v>
      </c>
      <c r="D22" s="139">
        <v>26993</v>
      </c>
      <c r="E22" s="139">
        <v>27540</v>
      </c>
      <c r="F22" s="139">
        <v>28089</v>
      </c>
      <c r="G22" s="139">
        <v>28636</v>
      </c>
      <c r="H22" s="139">
        <v>29731</v>
      </c>
      <c r="I22" s="139">
        <v>30827</v>
      </c>
      <c r="J22" s="139">
        <v>31921</v>
      </c>
      <c r="K22" s="139">
        <v>33017</v>
      </c>
      <c r="L22" s="139">
        <v>34113</v>
      </c>
      <c r="M22" s="139">
        <v>35208</v>
      </c>
      <c r="N22" s="139">
        <v>36303</v>
      </c>
      <c r="O22" s="120">
        <v>39589</v>
      </c>
    </row>
    <row r="23" spans="1:15" x14ac:dyDescent="0.3">
      <c r="A23" s="66">
        <v>2600</v>
      </c>
      <c r="B23" s="147">
        <v>28027</v>
      </c>
      <c r="C23" s="141">
        <v>28620</v>
      </c>
      <c r="D23" s="141">
        <v>29213</v>
      </c>
      <c r="E23" s="141">
        <v>29806</v>
      </c>
      <c r="F23" s="141">
        <v>30400</v>
      </c>
      <c r="G23" s="141">
        <v>30993</v>
      </c>
      <c r="H23" s="141">
        <v>32179</v>
      </c>
      <c r="I23" s="141">
        <v>33366</v>
      </c>
      <c r="J23" s="141">
        <v>34551</v>
      </c>
      <c r="K23" s="141">
        <v>35739</v>
      </c>
      <c r="L23" s="141">
        <v>36925</v>
      </c>
      <c r="M23" s="141">
        <v>38112</v>
      </c>
      <c r="N23" s="141">
        <v>39298</v>
      </c>
      <c r="O23" s="121">
        <v>42859</v>
      </c>
    </row>
    <row r="24" spans="1:15" x14ac:dyDescent="0.3">
      <c r="A24" s="67">
        <v>2800</v>
      </c>
      <c r="B24" s="146">
        <v>30237</v>
      </c>
      <c r="C24" s="139">
        <v>30876</v>
      </c>
      <c r="D24" s="139">
        <v>31515</v>
      </c>
      <c r="E24" s="139">
        <v>32155</v>
      </c>
      <c r="F24" s="139">
        <v>32794</v>
      </c>
      <c r="G24" s="139">
        <v>33433</v>
      </c>
      <c r="H24" s="139">
        <v>34709</v>
      </c>
      <c r="I24" s="139">
        <v>35987</v>
      </c>
      <c r="J24" s="139">
        <v>37265</v>
      </c>
      <c r="K24" s="139">
        <v>38543</v>
      </c>
      <c r="L24" s="139">
        <v>39820</v>
      </c>
      <c r="M24" s="139">
        <v>41099</v>
      </c>
      <c r="N24" s="139">
        <v>42377</v>
      </c>
      <c r="O24" s="120">
        <v>46209</v>
      </c>
    </row>
    <row r="25" spans="1:15" x14ac:dyDescent="0.3">
      <c r="A25" s="66">
        <v>3000</v>
      </c>
      <c r="B25" s="147">
        <v>32530</v>
      </c>
      <c r="C25" s="141">
        <v>33215</v>
      </c>
      <c r="D25" s="141">
        <v>33899</v>
      </c>
      <c r="E25" s="141">
        <v>34584</v>
      </c>
      <c r="F25" s="141">
        <v>35268</v>
      </c>
      <c r="G25" s="141">
        <v>35953</v>
      </c>
      <c r="H25" s="141">
        <v>37322</v>
      </c>
      <c r="I25" s="141">
        <v>38692</v>
      </c>
      <c r="J25" s="141">
        <v>40060</v>
      </c>
      <c r="K25" s="141">
        <v>41430</v>
      </c>
      <c r="L25" s="141">
        <v>42798</v>
      </c>
      <c r="M25" s="141">
        <v>44168</v>
      </c>
      <c r="N25" s="141">
        <v>45537</v>
      </c>
      <c r="O25" s="121">
        <v>49643</v>
      </c>
    </row>
    <row r="26" spans="1:15" x14ac:dyDescent="0.3">
      <c r="A26" s="67">
        <v>3200</v>
      </c>
      <c r="B26" s="146">
        <v>34905</v>
      </c>
      <c r="C26" s="139">
        <v>35635</v>
      </c>
      <c r="D26" s="139">
        <v>36366</v>
      </c>
      <c r="E26" s="139">
        <v>37096</v>
      </c>
      <c r="F26" s="139">
        <v>37826</v>
      </c>
      <c r="G26" s="139">
        <v>38555</v>
      </c>
      <c r="H26" s="139">
        <v>40016</v>
      </c>
      <c r="I26" s="139">
        <v>41477</v>
      </c>
      <c r="J26" s="139">
        <v>42937</v>
      </c>
      <c r="K26" s="139">
        <v>44398</v>
      </c>
      <c r="L26" s="139">
        <v>45857</v>
      </c>
      <c r="M26" s="139">
        <v>47318</v>
      </c>
      <c r="N26" s="139">
        <v>48779</v>
      </c>
      <c r="O26" s="120">
        <v>53160</v>
      </c>
    </row>
    <row r="27" spans="1:15" x14ac:dyDescent="0.3">
      <c r="A27" s="66">
        <v>3400</v>
      </c>
      <c r="B27" s="147">
        <v>37362</v>
      </c>
      <c r="C27" s="141">
        <v>38139</v>
      </c>
      <c r="D27" s="141">
        <v>38913</v>
      </c>
      <c r="E27" s="141">
        <v>39690</v>
      </c>
      <c r="F27" s="141">
        <v>40465</v>
      </c>
      <c r="G27" s="141">
        <v>41242</v>
      </c>
      <c r="H27" s="141">
        <v>42793</v>
      </c>
      <c r="I27" s="141">
        <v>44345</v>
      </c>
      <c r="J27" s="141">
        <v>45896</v>
      </c>
      <c r="K27" s="141">
        <v>47448</v>
      </c>
      <c r="L27" s="141">
        <v>48999</v>
      </c>
      <c r="M27" s="141">
        <v>50551</v>
      </c>
      <c r="N27" s="141">
        <v>52103</v>
      </c>
      <c r="O27" s="121">
        <v>56757</v>
      </c>
    </row>
    <row r="28" spans="1:15" x14ac:dyDescent="0.3">
      <c r="A28" s="67">
        <v>3600</v>
      </c>
      <c r="B28" s="146">
        <v>39902</v>
      </c>
      <c r="C28" s="139">
        <v>40722</v>
      </c>
      <c r="D28" s="139">
        <v>41543</v>
      </c>
      <c r="E28" s="139">
        <v>42366</v>
      </c>
      <c r="F28" s="139">
        <v>43186</v>
      </c>
      <c r="G28" s="139">
        <v>44009</v>
      </c>
      <c r="H28" s="139">
        <v>45653</v>
      </c>
      <c r="I28" s="139">
        <v>47294</v>
      </c>
      <c r="J28" s="139">
        <v>48937</v>
      </c>
      <c r="K28" s="139">
        <v>50581</v>
      </c>
      <c r="L28" s="139">
        <v>52223</v>
      </c>
      <c r="M28" s="139">
        <v>53866</v>
      </c>
      <c r="N28" s="139">
        <v>55509</v>
      </c>
      <c r="O28" s="120">
        <v>60438</v>
      </c>
    </row>
    <row r="29" spans="1:15" x14ac:dyDescent="0.3">
      <c r="A29" s="66">
        <v>3800</v>
      </c>
      <c r="B29" s="147">
        <v>42523</v>
      </c>
      <c r="C29" s="141">
        <v>43390</v>
      </c>
      <c r="D29" s="141">
        <v>44257</v>
      </c>
      <c r="E29" s="141">
        <v>45124</v>
      </c>
      <c r="F29" s="141">
        <v>45991</v>
      </c>
      <c r="G29" s="141">
        <v>46858</v>
      </c>
      <c r="H29" s="141">
        <v>48592</v>
      </c>
      <c r="I29" s="141">
        <v>50327</v>
      </c>
      <c r="J29" s="141">
        <v>52060</v>
      </c>
      <c r="K29" s="141">
        <v>53794</v>
      </c>
      <c r="L29" s="141">
        <v>55528</v>
      </c>
      <c r="M29" s="141">
        <v>57264</v>
      </c>
      <c r="N29" s="141">
        <v>58998</v>
      </c>
      <c r="O29" s="121">
        <v>64200</v>
      </c>
    </row>
    <row r="30" spans="1:15" ht="15" thickBot="1" x14ac:dyDescent="0.35">
      <c r="A30" s="68">
        <v>4000</v>
      </c>
      <c r="B30" s="148">
        <v>45226</v>
      </c>
      <c r="C30" s="143">
        <v>46139</v>
      </c>
      <c r="D30" s="143">
        <v>47052</v>
      </c>
      <c r="E30" s="143">
        <v>47964</v>
      </c>
      <c r="F30" s="143">
        <v>48877</v>
      </c>
      <c r="G30" s="143">
        <v>49790</v>
      </c>
      <c r="H30" s="143">
        <v>51615</v>
      </c>
      <c r="I30" s="143">
        <v>53440</v>
      </c>
      <c r="J30" s="143">
        <v>55267</v>
      </c>
      <c r="K30" s="143">
        <v>57092</v>
      </c>
      <c r="L30" s="143">
        <v>58918</v>
      </c>
      <c r="M30" s="143">
        <v>60742</v>
      </c>
      <c r="N30" s="143">
        <v>62567</v>
      </c>
      <c r="O30" s="144">
        <v>68044</v>
      </c>
    </row>
    <row r="31" spans="1:15" ht="15" thickBot="1" x14ac:dyDescent="0.35"/>
    <row r="32" spans="1:15" x14ac:dyDescent="0.3">
      <c r="A32" s="165" t="s">
        <v>8</v>
      </c>
      <c r="B32" s="178" t="s">
        <v>4</v>
      </c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9"/>
    </row>
    <row r="33" spans="1:15" ht="15" thickBot="1" x14ac:dyDescent="0.35">
      <c r="A33" s="166"/>
      <c r="B33" s="179" t="s">
        <v>9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1"/>
    </row>
    <row r="34" spans="1:15" ht="15" thickBot="1" x14ac:dyDescent="0.35">
      <c r="A34" s="177"/>
      <c r="B34" s="86">
        <v>250</v>
      </c>
      <c r="C34" s="87">
        <v>300</v>
      </c>
      <c r="D34" s="87">
        <v>350</v>
      </c>
      <c r="E34" s="87">
        <v>400</v>
      </c>
      <c r="F34" s="87">
        <v>450</v>
      </c>
      <c r="G34" s="87">
        <v>500</v>
      </c>
      <c r="H34" s="87">
        <v>600</v>
      </c>
      <c r="I34" s="87">
        <v>700</v>
      </c>
      <c r="J34" s="87">
        <v>800</v>
      </c>
      <c r="K34" s="87">
        <v>900</v>
      </c>
      <c r="L34" s="87">
        <v>1000</v>
      </c>
      <c r="M34" s="87">
        <v>1100</v>
      </c>
      <c r="N34" s="87">
        <v>1200</v>
      </c>
      <c r="O34" s="88">
        <v>1500</v>
      </c>
    </row>
    <row r="35" spans="1:15" x14ac:dyDescent="0.3">
      <c r="A35" s="73">
        <v>1000</v>
      </c>
      <c r="B35" s="140">
        <v>24412</v>
      </c>
      <c r="C35" s="141">
        <v>24902</v>
      </c>
      <c r="D35" s="141">
        <v>25394</v>
      </c>
      <c r="E35" s="141">
        <v>25886</v>
      </c>
      <c r="F35" s="141">
        <v>26378</v>
      </c>
      <c r="G35" s="141">
        <v>26868</v>
      </c>
      <c r="H35" s="141">
        <v>27852</v>
      </c>
      <c r="I35" s="141">
        <v>28832</v>
      </c>
      <c r="J35" s="141">
        <v>29814</v>
      </c>
      <c r="K35" s="141">
        <v>30798</v>
      </c>
      <c r="L35" s="141">
        <v>31780</v>
      </c>
      <c r="M35" s="141">
        <v>32762</v>
      </c>
      <c r="N35" s="141">
        <v>33742</v>
      </c>
      <c r="O35" s="121">
        <v>36692</v>
      </c>
    </row>
    <row r="36" spans="1:15" x14ac:dyDescent="0.3">
      <c r="A36" s="67">
        <v>1200</v>
      </c>
      <c r="B36" s="138">
        <v>27706</v>
      </c>
      <c r="C36" s="139">
        <v>28296</v>
      </c>
      <c r="D36" s="139">
        <v>28886</v>
      </c>
      <c r="E36" s="139">
        <v>29474</v>
      </c>
      <c r="F36" s="139">
        <v>30064</v>
      </c>
      <c r="G36" s="139">
        <v>30654</v>
      </c>
      <c r="H36" s="139">
        <v>31832</v>
      </c>
      <c r="I36" s="139">
        <v>33010</v>
      </c>
      <c r="J36" s="139">
        <v>34190</v>
      </c>
      <c r="K36" s="139">
        <v>35368</v>
      </c>
      <c r="L36" s="139">
        <v>36546</v>
      </c>
      <c r="M36" s="139">
        <v>37726</v>
      </c>
      <c r="N36" s="139">
        <v>38904</v>
      </c>
      <c r="O36" s="120">
        <v>42440</v>
      </c>
    </row>
    <row r="37" spans="1:15" x14ac:dyDescent="0.3">
      <c r="A37" s="66">
        <v>1400</v>
      </c>
      <c r="B37" s="140">
        <v>31184</v>
      </c>
      <c r="C37" s="141">
        <v>31874</v>
      </c>
      <c r="D37" s="141">
        <v>32560</v>
      </c>
      <c r="E37" s="141">
        <v>33248</v>
      </c>
      <c r="F37" s="141">
        <v>33936</v>
      </c>
      <c r="G37" s="141">
        <v>34622</v>
      </c>
      <c r="H37" s="141">
        <v>35998</v>
      </c>
      <c r="I37" s="141">
        <v>37372</v>
      </c>
      <c r="J37" s="141">
        <v>38748</v>
      </c>
      <c r="K37" s="141">
        <v>40124</v>
      </c>
      <c r="L37" s="141">
        <v>41498</v>
      </c>
      <c r="M37" s="141">
        <v>42874</v>
      </c>
      <c r="N37" s="141">
        <v>44250</v>
      </c>
      <c r="O37" s="121">
        <v>48374</v>
      </c>
    </row>
    <row r="38" spans="1:15" x14ac:dyDescent="0.3">
      <c r="A38" s="67">
        <v>1600</v>
      </c>
      <c r="B38" s="138">
        <v>34848</v>
      </c>
      <c r="C38" s="139">
        <v>35634</v>
      </c>
      <c r="D38" s="139">
        <v>36420</v>
      </c>
      <c r="E38" s="139">
        <v>37206</v>
      </c>
      <c r="F38" s="139">
        <v>37992</v>
      </c>
      <c r="G38" s="139">
        <v>38776</v>
      </c>
      <c r="H38" s="139">
        <v>40350</v>
      </c>
      <c r="I38" s="139">
        <v>41920</v>
      </c>
      <c r="J38" s="139">
        <v>43492</v>
      </c>
      <c r="K38" s="139">
        <v>45064</v>
      </c>
      <c r="L38" s="139">
        <v>46636</v>
      </c>
      <c r="M38" s="139">
        <v>48206</v>
      </c>
      <c r="N38" s="139">
        <v>49778</v>
      </c>
      <c r="O38" s="120">
        <v>54494</v>
      </c>
    </row>
    <row r="39" spans="1:15" x14ac:dyDescent="0.3">
      <c r="A39" s="66">
        <v>1800</v>
      </c>
      <c r="B39" s="140">
        <v>38696</v>
      </c>
      <c r="C39" s="141">
        <v>39580</v>
      </c>
      <c r="D39" s="141">
        <v>40464</v>
      </c>
      <c r="E39" s="141">
        <v>41348</v>
      </c>
      <c r="F39" s="141">
        <v>42232</v>
      </c>
      <c r="G39" s="141">
        <v>43116</v>
      </c>
      <c r="H39" s="141">
        <v>44884</v>
      </c>
      <c r="I39" s="141">
        <v>46652</v>
      </c>
      <c r="J39" s="141">
        <v>48420</v>
      </c>
      <c r="K39" s="141">
        <v>50188</v>
      </c>
      <c r="L39" s="141">
        <v>51956</v>
      </c>
      <c r="M39" s="141">
        <v>53724</v>
      </c>
      <c r="N39" s="141">
        <v>55492</v>
      </c>
      <c r="O39" s="121">
        <v>60796</v>
      </c>
    </row>
    <row r="40" spans="1:15" x14ac:dyDescent="0.3">
      <c r="A40" s="67">
        <v>2000</v>
      </c>
      <c r="B40" s="138">
        <v>42732</v>
      </c>
      <c r="C40" s="139">
        <v>43712</v>
      </c>
      <c r="D40" s="139">
        <v>44694</v>
      </c>
      <c r="E40" s="139">
        <v>45676</v>
      </c>
      <c r="F40" s="139">
        <v>46660</v>
      </c>
      <c r="G40" s="139">
        <v>47640</v>
      </c>
      <c r="H40" s="139">
        <v>49606</v>
      </c>
      <c r="I40" s="139">
        <v>51572</v>
      </c>
      <c r="J40" s="139">
        <v>53534</v>
      </c>
      <c r="K40" s="139">
        <v>55500</v>
      </c>
      <c r="L40" s="139">
        <v>57462</v>
      </c>
      <c r="M40" s="139">
        <v>59428</v>
      </c>
      <c r="N40" s="139">
        <v>61392</v>
      </c>
      <c r="O40" s="120">
        <v>67286</v>
      </c>
    </row>
    <row r="41" spans="1:15" x14ac:dyDescent="0.3">
      <c r="A41" s="66">
        <v>2200</v>
      </c>
      <c r="B41" s="140">
        <v>46948</v>
      </c>
      <c r="C41" s="141">
        <v>48028</v>
      </c>
      <c r="D41" s="141">
        <v>49108</v>
      </c>
      <c r="E41" s="141">
        <v>50190</v>
      </c>
      <c r="F41" s="141">
        <v>51270</v>
      </c>
      <c r="G41" s="141">
        <v>52352</v>
      </c>
      <c r="H41" s="141">
        <v>54512</v>
      </c>
      <c r="I41" s="141">
        <v>56672</v>
      </c>
      <c r="J41" s="141">
        <v>58832</v>
      </c>
      <c r="K41" s="141">
        <v>60994</v>
      </c>
      <c r="L41" s="141">
        <v>63154</v>
      </c>
      <c r="M41" s="141">
        <v>65314</v>
      </c>
      <c r="N41" s="141">
        <v>67476</v>
      </c>
      <c r="O41" s="121">
        <v>73960</v>
      </c>
    </row>
    <row r="42" spans="1:15" x14ac:dyDescent="0.3">
      <c r="A42" s="67">
        <v>2400</v>
      </c>
      <c r="B42" s="138">
        <v>51350</v>
      </c>
      <c r="C42" s="139">
        <v>52530</v>
      </c>
      <c r="D42" s="139">
        <v>53708</v>
      </c>
      <c r="E42" s="139">
        <v>54886</v>
      </c>
      <c r="F42" s="139">
        <v>56066</v>
      </c>
      <c r="G42" s="139">
        <v>57244</v>
      </c>
      <c r="H42" s="139">
        <v>59602</v>
      </c>
      <c r="I42" s="139">
        <v>61958</v>
      </c>
      <c r="J42" s="139">
        <v>64316</v>
      </c>
      <c r="K42" s="139">
        <v>66674</v>
      </c>
      <c r="L42" s="139">
        <v>69030</v>
      </c>
      <c r="M42" s="139">
        <v>71388</v>
      </c>
      <c r="N42" s="139">
        <v>73746</v>
      </c>
      <c r="O42" s="120">
        <v>80818</v>
      </c>
    </row>
    <row r="43" spans="1:15" x14ac:dyDescent="0.3">
      <c r="A43" s="66">
        <v>2600</v>
      </c>
      <c r="B43" s="140">
        <v>55940</v>
      </c>
      <c r="C43" s="141">
        <v>57216</v>
      </c>
      <c r="D43" s="141">
        <v>58492</v>
      </c>
      <c r="E43" s="141">
        <v>59768</v>
      </c>
      <c r="F43" s="141">
        <v>61046</v>
      </c>
      <c r="G43" s="141">
        <v>62322</v>
      </c>
      <c r="H43" s="141">
        <v>64878</v>
      </c>
      <c r="I43" s="141">
        <v>67432</v>
      </c>
      <c r="J43" s="141">
        <v>69984</v>
      </c>
      <c r="K43" s="141">
        <v>72538</v>
      </c>
      <c r="L43" s="141">
        <v>75094</v>
      </c>
      <c r="M43" s="141">
        <v>77646</v>
      </c>
      <c r="N43" s="141">
        <v>80200</v>
      </c>
      <c r="O43" s="121">
        <v>87862</v>
      </c>
    </row>
    <row r="44" spans="1:15" x14ac:dyDescent="0.3">
      <c r="A44" s="67">
        <v>2800</v>
      </c>
      <c r="B44" s="138">
        <v>60712</v>
      </c>
      <c r="C44" s="139">
        <v>62086</v>
      </c>
      <c r="D44" s="139">
        <v>63460</v>
      </c>
      <c r="E44" s="139">
        <v>64836</v>
      </c>
      <c r="F44" s="139">
        <v>66212</v>
      </c>
      <c r="G44" s="139">
        <v>67588</v>
      </c>
      <c r="H44" s="139">
        <v>70338</v>
      </c>
      <c r="I44" s="139">
        <v>73088</v>
      </c>
      <c r="J44" s="139">
        <v>75836</v>
      </c>
      <c r="K44" s="139">
        <v>78588</v>
      </c>
      <c r="L44" s="139">
        <v>81338</v>
      </c>
      <c r="M44" s="139">
        <v>84090</v>
      </c>
      <c r="N44" s="139">
        <v>86838</v>
      </c>
      <c r="O44" s="120">
        <v>95090</v>
      </c>
    </row>
    <row r="45" spans="1:15" x14ac:dyDescent="0.3">
      <c r="A45" s="66">
        <v>3000</v>
      </c>
      <c r="B45" s="140">
        <v>65668</v>
      </c>
      <c r="C45" s="141">
        <v>67142</v>
      </c>
      <c r="D45" s="141">
        <v>68616</v>
      </c>
      <c r="E45" s="141">
        <v>70088</v>
      </c>
      <c r="F45" s="141">
        <v>71562</v>
      </c>
      <c r="G45" s="141">
        <v>73036</v>
      </c>
      <c r="H45" s="141">
        <v>75982</v>
      </c>
      <c r="I45" s="141">
        <v>78928</v>
      </c>
      <c r="J45" s="141">
        <v>81876</v>
      </c>
      <c r="K45" s="141">
        <v>84822</v>
      </c>
      <c r="L45" s="141">
        <v>87768</v>
      </c>
      <c r="M45" s="141">
        <v>90716</v>
      </c>
      <c r="N45" s="141">
        <v>93662</v>
      </c>
      <c r="O45" s="121">
        <v>102502</v>
      </c>
    </row>
    <row r="46" spans="1:15" x14ac:dyDescent="0.3">
      <c r="A46" s="67">
        <v>3200</v>
      </c>
      <c r="B46" s="138">
        <v>70812</v>
      </c>
      <c r="C46" s="139">
        <v>72384</v>
      </c>
      <c r="D46" s="139">
        <v>73954</v>
      </c>
      <c r="E46" s="139">
        <v>75528</v>
      </c>
      <c r="F46" s="139">
        <v>77098</v>
      </c>
      <c r="G46" s="139">
        <v>78668</v>
      </c>
      <c r="H46" s="139">
        <v>81812</v>
      </c>
      <c r="I46" s="139">
        <v>84956</v>
      </c>
      <c r="J46" s="139">
        <v>88098</v>
      </c>
      <c r="K46" s="139">
        <v>91242</v>
      </c>
      <c r="L46" s="139">
        <v>94386</v>
      </c>
      <c r="M46" s="139">
        <v>97528</v>
      </c>
      <c r="N46" s="139">
        <v>100672</v>
      </c>
      <c r="O46" s="120">
        <v>110100</v>
      </c>
    </row>
    <row r="47" spans="1:15" x14ac:dyDescent="0.3">
      <c r="A47" s="66">
        <v>3400</v>
      </c>
      <c r="B47" s="140">
        <v>76138</v>
      </c>
      <c r="C47" s="141">
        <v>77808</v>
      </c>
      <c r="D47" s="141">
        <v>79480</v>
      </c>
      <c r="E47" s="141">
        <v>81148</v>
      </c>
      <c r="F47" s="141">
        <v>82818</v>
      </c>
      <c r="G47" s="141">
        <v>84488</v>
      </c>
      <c r="H47" s="141">
        <v>87828</v>
      </c>
      <c r="I47" s="141">
        <v>91166</v>
      </c>
      <c r="J47" s="141">
        <v>94508</v>
      </c>
      <c r="K47" s="141">
        <v>97846</v>
      </c>
      <c r="L47" s="141">
        <v>101186</v>
      </c>
      <c r="M47" s="141">
        <v>104526</v>
      </c>
      <c r="N47" s="141">
        <v>107864</v>
      </c>
      <c r="O47" s="121">
        <v>117884</v>
      </c>
    </row>
    <row r="48" spans="1:15" x14ac:dyDescent="0.3">
      <c r="A48" s="67">
        <v>3600</v>
      </c>
      <c r="B48" s="138">
        <v>81650</v>
      </c>
      <c r="C48" s="139">
        <v>83418</v>
      </c>
      <c r="D48" s="139">
        <v>85186</v>
      </c>
      <c r="E48" s="139">
        <v>86954</v>
      </c>
      <c r="F48" s="139">
        <v>88722</v>
      </c>
      <c r="G48" s="139">
        <v>90490</v>
      </c>
      <c r="H48" s="139">
        <v>94026</v>
      </c>
      <c r="I48" s="139">
        <v>97562</v>
      </c>
      <c r="J48" s="139">
        <v>101098</v>
      </c>
      <c r="K48" s="139">
        <v>104634</v>
      </c>
      <c r="L48" s="139">
        <v>108170</v>
      </c>
      <c r="M48" s="139">
        <v>111706</v>
      </c>
      <c r="N48" s="139">
        <v>115242</v>
      </c>
      <c r="O48" s="120">
        <v>125850</v>
      </c>
    </row>
    <row r="49" spans="1:18" x14ac:dyDescent="0.3">
      <c r="A49" s="66">
        <v>3800</v>
      </c>
      <c r="B49" s="140">
        <v>87350</v>
      </c>
      <c r="C49" s="141">
        <v>89214</v>
      </c>
      <c r="D49" s="141">
        <v>91080</v>
      </c>
      <c r="E49" s="141">
        <v>92948</v>
      </c>
      <c r="F49" s="141">
        <v>94814</v>
      </c>
      <c r="G49" s="141">
        <v>96682</v>
      </c>
      <c r="H49" s="141">
        <v>100412</v>
      </c>
      <c r="I49" s="141">
        <v>104146</v>
      </c>
      <c r="J49" s="141">
        <v>107876</v>
      </c>
      <c r="K49" s="141">
        <v>111610</v>
      </c>
      <c r="L49" s="141">
        <v>115342</v>
      </c>
      <c r="M49" s="141">
        <v>119074</v>
      </c>
      <c r="N49" s="141">
        <v>122806</v>
      </c>
      <c r="O49" s="121">
        <v>134004</v>
      </c>
    </row>
    <row r="50" spans="1:18" ht="15" thickBot="1" x14ac:dyDescent="0.35">
      <c r="A50" s="68">
        <v>4000</v>
      </c>
      <c r="B50" s="142">
        <v>93230</v>
      </c>
      <c r="C50" s="143">
        <v>95196</v>
      </c>
      <c r="D50" s="143">
        <v>97160</v>
      </c>
      <c r="E50" s="143">
        <v>99126</v>
      </c>
      <c r="F50" s="143">
        <v>101088</v>
      </c>
      <c r="G50" s="143">
        <v>103054</v>
      </c>
      <c r="H50" s="143">
        <v>106982</v>
      </c>
      <c r="I50" s="143">
        <v>110910</v>
      </c>
      <c r="J50" s="143">
        <v>114840</v>
      </c>
      <c r="K50" s="143">
        <v>118768</v>
      </c>
      <c r="L50" s="143">
        <v>122696</v>
      </c>
      <c r="M50" s="143">
        <v>126626</v>
      </c>
      <c r="N50" s="143">
        <v>130556</v>
      </c>
      <c r="O50" s="144">
        <v>142342</v>
      </c>
    </row>
    <row r="51" spans="1:18" x14ac:dyDescent="0.3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</row>
    <row r="52" spans="1:18" x14ac:dyDescent="0.3">
      <c r="A52" s="13" t="s">
        <v>11</v>
      </c>
      <c r="B52" s="7"/>
      <c r="C52" s="16"/>
      <c r="D52" s="7"/>
      <c r="E52" s="16"/>
      <c r="F52" s="7"/>
      <c r="G52" s="16"/>
      <c r="H52" s="7"/>
      <c r="I52" s="16"/>
      <c r="P52" s="23"/>
      <c r="Q52" s="23"/>
      <c r="R52" s="23"/>
    </row>
    <row r="53" spans="1:18" x14ac:dyDescent="0.3">
      <c r="A53" s="7"/>
      <c r="B53" s="7"/>
      <c r="C53" s="16"/>
      <c r="D53" s="7"/>
      <c r="E53" s="16"/>
      <c r="F53" s="7"/>
      <c r="G53" s="16"/>
      <c r="H53" s="7"/>
      <c r="I53" s="16"/>
      <c r="P53" s="23"/>
      <c r="Q53" s="23"/>
      <c r="R53" s="23"/>
    </row>
    <row r="54" spans="1:18" x14ac:dyDescent="0.3">
      <c r="A54" s="7"/>
      <c r="B54" s="7"/>
      <c r="C54" s="16"/>
      <c r="D54" s="7"/>
      <c r="E54" s="16"/>
      <c r="F54" s="7"/>
      <c r="G54" s="16"/>
      <c r="H54" s="7"/>
      <c r="I54" s="16"/>
      <c r="J54"/>
      <c r="P54" s="23"/>
      <c r="Q54" s="23"/>
      <c r="R54" s="23"/>
    </row>
    <row r="55" spans="1:18" x14ac:dyDescent="0.3">
      <c r="A55" s="7"/>
      <c r="B55" s="7"/>
      <c r="C55" s="16"/>
      <c r="D55" s="7"/>
      <c r="E55" s="16"/>
      <c r="F55" s="7"/>
      <c r="G55" s="16"/>
      <c r="H55" s="7"/>
      <c r="I55" s="16"/>
      <c r="J55"/>
      <c r="P55" s="23"/>
      <c r="Q55" s="23"/>
      <c r="R55" s="23"/>
    </row>
    <row r="56" spans="1:18" x14ac:dyDescent="0.3">
      <c r="A56" s="7"/>
      <c r="B56" s="7"/>
      <c r="C56" s="16"/>
      <c r="D56" s="7"/>
      <c r="E56" s="16"/>
      <c r="F56" s="7"/>
      <c r="G56" s="16"/>
      <c r="H56" s="7"/>
      <c r="I56" s="16"/>
      <c r="J56"/>
      <c r="P56" s="23"/>
      <c r="Q56" s="23"/>
      <c r="R56" s="23"/>
    </row>
    <row r="57" spans="1:18" x14ac:dyDescent="0.3">
      <c r="A57" s="7"/>
      <c r="B57" s="7"/>
      <c r="C57" s="16"/>
      <c r="D57" s="7"/>
      <c r="E57" s="16"/>
      <c r="F57" s="7"/>
      <c r="G57" s="16"/>
      <c r="H57" s="7"/>
      <c r="I57" s="16"/>
      <c r="J57"/>
      <c r="P57" s="23"/>
      <c r="Q57" s="23"/>
      <c r="R57" s="23"/>
    </row>
    <row r="58" spans="1:18" x14ac:dyDescent="0.3">
      <c r="A58" s="7"/>
      <c r="B58" s="7"/>
      <c r="C58" s="16"/>
      <c r="D58" s="7"/>
      <c r="E58" s="16"/>
      <c r="F58" s="7"/>
      <c r="G58" s="16"/>
      <c r="H58" s="7"/>
      <c r="I58" s="16"/>
      <c r="J58"/>
      <c r="P58" s="23"/>
      <c r="Q58" s="23"/>
      <c r="R58" s="23"/>
    </row>
    <row r="59" spans="1:18" x14ac:dyDescent="0.3">
      <c r="A59" s="7"/>
      <c r="B59" s="7"/>
      <c r="C59" s="16"/>
      <c r="D59" s="7"/>
      <c r="E59" s="16"/>
      <c r="F59" s="7"/>
      <c r="G59" s="16"/>
      <c r="H59" s="7"/>
      <c r="I59" s="16"/>
      <c r="P59" s="23"/>
      <c r="Q59" s="23"/>
      <c r="R59" s="23"/>
    </row>
    <row r="60" spans="1:18" x14ac:dyDescent="0.3">
      <c r="A60" s="7"/>
      <c r="B60" s="7"/>
      <c r="C60" s="16"/>
      <c r="D60" s="7"/>
      <c r="E60" s="16"/>
      <c r="F60" s="7"/>
      <c r="G60" s="16"/>
      <c r="H60" s="7"/>
      <c r="I60" s="16"/>
      <c r="P60" s="23"/>
      <c r="Q60" s="23"/>
      <c r="R60" s="23"/>
    </row>
    <row r="61" spans="1:18" x14ac:dyDescent="0.3">
      <c r="A61" s="7" t="s">
        <v>23</v>
      </c>
      <c r="B61" s="7"/>
      <c r="C61" s="16"/>
      <c r="D61" s="7"/>
      <c r="E61" s="16"/>
      <c r="F61" s="7"/>
      <c r="G61" s="16"/>
      <c r="H61" s="7"/>
      <c r="I61" s="16"/>
      <c r="P61" s="23"/>
      <c r="Q61" s="23"/>
      <c r="R61" s="23"/>
    </row>
  </sheetData>
  <protectedRanges>
    <protectedRange sqref="I24:J24 C12:C13 D12:I13 B12:B13 I44:J44 B32:I33" name="Диапазон1_1_2"/>
    <protectedRange sqref="A12 A32" name="Диапазон1_2"/>
    <protectedRange sqref="B10:C11" name="Диапазон1_1_2_1_1"/>
    <protectedRange sqref="A10:A11" name="Диапазон1_2_1_1"/>
    <protectedRange sqref="A1:A9" name="Диапазон1_2_1_1_1"/>
  </protectedRanges>
  <mergeCells count="6">
    <mergeCell ref="A32:A34"/>
    <mergeCell ref="B32:O32"/>
    <mergeCell ref="B33:O33"/>
    <mergeCell ref="A12:A14"/>
    <mergeCell ref="B12:O12"/>
    <mergeCell ref="B13:O13"/>
  </mergeCells>
  <hyperlinks>
    <hyperlink ref="A4" r:id="rId1" display="WWW.TEPLOV.RU" xr:uid="{00000000-0004-0000-0B00-000000000000}"/>
  </hyperlinks>
  <pageMargins left="0.23622047244094491" right="0.23622047244094491" top="0.15748031496062992" bottom="0.15748031496062992" header="0.31496062992125984" footer="0.31496062992125984"/>
  <pageSetup paperSize="9" scale="62" fitToHeight="0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R78"/>
  <sheetViews>
    <sheetView showGridLines="0" topLeftCell="A28" zoomScale="90" zoomScaleNormal="90" workbookViewId="0">
      <selection activeCell="S44" sqref="S44"/>
    </sheetView>
  </sheetViews>
  <sheetFormatPr defaultRowHeight="14.4" x14ac:dyDescent="0.3"/>
  <cols>
    <col min="1" max="1" width="12.33203125" style="27" customWidth="1"/>
    <col min="2" max="18" width="8.5546875" style="23" customWidth="1"/>
  </cols>
  <sheetData>
    <row r="1" spans="1:18" x14ac:dyDescent="0.3">
      <c r="A1" s="1"/>
      <c r="B1" s="7"/>
      <c r="C1" s="16"/>
      <c r="D1" s="7"/>
      <c r="E1" s="16"/>
      <c r="F1" s="7"/>
      <c r="G1" s="16"/>
      <c r="H1" s="7"/>
      <c r="I1" s="32"/>
    </row>
    <row r="2" spans="1:18" x14ac:dyDescent="0.3">
      <c r="A2" s="1"/>
      <c r="B2" s="7"/>
      <c r="C2" s="16"/>
      <c r="D2" s="7"/>
      <c r="E2" s="16"/>
      <c r="F2" s="7"/>
      <c r="G2" s="16"/>
      <c r="H2" s="7"/>
      <c r="I2" s="16"/>
    </row>
    <row r="3" spans="1:18" x14ac:dyDescent="0.3">
      <c r="A3" s="1"/>
      <c r="B3" s="7"/>
      <c r="C3" s="16"/>
      <c r="D3" s="7"/>
      <c r="E3" s="16"/>
      <c r="F3" s="7"/>
      <c r="G3" s="16"/>
      <c r="H3" s="7"/>
      <c r="I3" s="16"/>
    </row>
    <row r="4" spans="1:18" ht="15" customHeight="1" x14ac:dyDescent="0.3">
      <c r="A4" s="8"/>
      <c r="B4" s="7"/>
      <c r="C4" s="16"/>
      <c r="D4" s="28"/>
      <c r="E4" s="28"/>
      <c r="F4" s="28"/>
      <c r="G4" s="28"/>
      <c r="H4" s="28"/>
      <c r="I4" s="16"/>
      <c r="J4" s="30"/>
      <c r="K4" s="30"/>
      <c r="L4" s="30"/>
      <c r="M4" s="30"/>
      <c r="N4" s="30"/>
      <c r="O4" s="30"/>
      <c r="P4" s="30"/>
    </row>
    <row r="5" spans="1:18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  <c r="J5" s="30"/>
      <c r="K5" s="30"/>
      <c r="L5" s="30"/>
      <c r="M5" s="30"/>
      <c r="N5" s="30"/>
      <c r="O5" s="30"/>
      <c r="P5" s="30"/>
    </row>
    <row r="6" spans="1:18" ht="17.399999999999999" x14ac:dyDescent="0.3">
      <c r="A6" s="1"/>
      <c r="B6" s="7"/>
      <c r="C6" s="16"/>
      <c r="D6" s="29"/>
      <c r="E6" s="29"/>
      <c r="F6" s="29"/>
      <c r="G6" s="29"/>
      <c r="H6" s="29"/>
      <c r="I6" s="16"/>
    </row>
    <row r="7" spans="1:18" ht="17.399999999999999" x14ac:dyDescent="0.3">
      <c r="A7" s="1"/>
      <c r="B7" s="7"/>
      <c r="C7" s="16"/>
      <c r="D7" s="29"/>
      <c r="E7" s="29"/>
      <c r="F7" s="29"/>
      <c r="G7" s="29"/>
      <c r="H7" s="29"/>
      <c r="I7" s="16"/>
    </row>
    <row r="8" spans="1:18" ht="17.399999999999999" x14ac:dyDescent="0.3">
      <c r="A8" s="1"/>
      <c r="B8" s="7"/>
      <c r="C8" s="16"/>
      <c r="D8" s="29"/>
      <c r="E8" s="29"/>
      <c r="F8" s="29"/>
      <c r="G8" s="29"/>
      <c r="H8" s="29"/>
      <c r="I8" s="16"/>
    </row>
    <row r="9" spans="1:18" ht="17.399999999999999" x14ac:dyDescent="0.3">
      <c r="A9" s="1"/>
      <c r="B9" s="7"/>
      <c r="C9" s="16"/>
      <c r="D9" s="29"/>
      <c r="E9" s="29"/>
      <c r="F9" s="29"/>
      <c r="G9" s="29"/>
      <c r="H9" s="29"/>
      <c r="I9" s="16"/>
    </row>
    <row r="10" spans="1:18" x14ac:dyDescent="0.3">
      <c r="A10" s="5"/>
      <c r="B10" s="1"/>
      <c r="C10" s="17"/>
      <c r="D10" s="7"/>
      <c r="E10" s="16"/>
      <c r="F10" s="7"/>
      <c r="G10" s="16"/>
      <c r="H10" s="7"/>
      <c r="I10" s="16"/>
    </row>
    <row r="11" spans="1:18" ht="15" thickBot="1" x14ac:dyDescent="0.35">
      <c r="A11" s="5"/>
      <c r="B11" s="1"/>
      <c r="C11" s="17"/>
      <c r="D11" s="7"/>
      <c r="E11" s="16"/>
      <c r="F11" s="7"/>
      <c r="G11" s="16"/>
      <c r="H11" s="7"/>
      <c r="I11" s="16"/>
    </row>
    <row r="12" spans="1:18" ht="17.25" customHeight="1" thickBot="1" x14ac:dyDescent="0.35">
      <c r="A12" s="165" t="s">
        <v>8</v>
      </c>
      <c r="B12" s="167" t="s">
        <v>22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9"/>
    </row>
    <row r="13" spans="1:18" ht="15" thickBot="1" x14ac:dyDescent="0.35">
      <c r="A13" s="166"/>
      <c r="B13" s="74">
        <v>200</v>
      </c>
      <c r="C13" s="75">
        <v>250</v>
      </c>
      <c r="D13" s="75">
        <v>300</v>
      </c>
      <c r="E13" s="75">
        <v>350</v>
      </c>
      <c r="F13" s="75">
        <v>400</v>
      </c>
      <c r="G13" s="75">
        <v>450</v>
      </c>
      <c r="H13" s="75">
        <v>500</v>
      </c>
      <c r="I13" s="75">
        <v>550</v>
      </c>
      <c r="J13" s="75">
        <v>600</v>
      </c>
      <c r="K13" s="75">
        <v>650</v>
      </c>
      <c r="L13" s="75">
        <v>700</v>
      </c>
      <c r="M13" s="75">
        <v>750</v>
      </c>
      <c r="N13" s="75">
        <v>800</v>
      </c>
      <c r="O13" s="75">
        <v>850</v>
      </c>
      <c r="P13" s="75">
        <v>900</v>
      </c>
      <c r="Q13" s="75">
        <v>950</v>
      </c>
      <c r="R13" s="76">
        <v>1000</v>
      </c>
    </row>
    <row r="14" spans="1:18" x14ac:dyDescent="0.3">
      <c r="A14" s="73">
        <v>200</v>
      </c>
      <c r="B14" s="69">
        <v>506</v>
      </c>
      <c r="C14" s="70">
        <v>536</v>
      </c>
      <c r="D14" s="70">
        <v>566</v>
      </c>
      <c r="E14" s="70">
        <v>596</v>
      </c>
      <c r="F14" s="70">
        <v>626</v>
      </c>
      <c r="G14" s="70">
        <v>656</v>
      </c>
      <c r="H14" s="70">
        <v>686</v>
      </c>
      <c r="I14" s="70">
        <v>716</v>
      </c>
      <c r="J14" s="70">
        <v>752</v>
      </c>
      <c r="K14" s="70">
        <v>782</v>
      </c>
      <c r="L14" s="70">
        <v>812</v>
      </c>
      <c r="M14" s="70">
        <v>842</v>
      </c>
      <c r="N14" s="70">
        <v>872</v>
      </c>
      <c r="O14" s="70">
        <v>908</v>
      </c>
      <c r="P14" s="70">
        <v>938</v>
      </c>
      <c r="Q14" s="70">
        <v>968</v>
      </c>
      <c r="R14" s="47">
        <v>998</v>
      </c>
    </row>
    <row r="15" spans="1:18" x14ac:dyDescent="0.3">
      <c r="A15" s="67">
        <v>250</v>
      </c>
      <c r="B15" s="71">
        <v>569</v>
      </c>
      <c r="C15" s="15">
        <v>607</v>
      </c>
      <c r="D15" s="15">
        <v>644</v>
      </c>
      <c r="E15" s="15">
        <v>682</v>
      </c>
      <c r="F15" s="15">
        <v>720</v>
      </c>
      <c r="G15" s="15">
        <v>763</v>
      </c>
      <c r="H15" s="15">
        <v>801</v>
      </c>
      <c r="I15" s="15">
        <v>838</v>
      </c>
      <c r="J15" s="15">
        <v>876</v>
      </c>
      <c r="K15" s="15">
        <v>919</v>
      </c>
      <c r="L15" s="15">
        <v>957</v>
      </c>
      <c r="M15" s="15">
        <v>994</v>
      </c>
      <c r="N15" s="15">
        <v>1040</v>
      </c>
      <c r="O15" s="15">
        <v>1077</v>
      </c>
      <c r="P15" s="15">
        <v>1115</v>
      </c>
      <c r="Q15" s="15">
        <v>1152</v>
      </c>
      <c r="R15" s="22">
        <v>1197</v>
      </c>
    </row>
    <row r="16" spans="1:18" ht="15.75" customHeight="1" x14ac:dyDescent="0.3">
      <c r="A16" s="66">
        <v>300</v>
      </c>
      <c r="B16" s="80">
        <v>641</v>
      </c>
      <c r="C16" s="62">
        <v>686</v>
      </c>
      <c r="D16" s="62">
        <v>731</v>
      </c>
      <c r="E16" s="62">
        <v>782</v>
      </c>
      <c r="F16" s="62">
        <v>827</v>
      </c>
      <c r="G16" s="62">
        <v>872</v>
      </c>
      <c r="H16" s="62">
        <v>923</v>
      </c>
      <c r="I16" s="62">
        <v>968</v>
      </c>
      <c r="J16" s="62">
        <v>1013</v>
      </c>
      <c r="K16" s="62">
        <v>1066</v>
      </c>
      <c r="L16" s="62">
        <v>1111</v>
      </c>
      <c r="M16" s="62">
        <v>1156</v>
      </c>
      <c r="N16" s="62">
        <v>1209</v>
      </c>
      <c r="O16" s="62">
        <v>1254</v>
      </c>
      <c r="P16" s="62">
        <v>1299</v>
      </c>
      <c r="Q16" s="62">
        <v>1354</v>
      </c>
      <c r="R16" s="48">
        <v>1399</v>
      </c>
    </row>
    <row r="17" spans="1:18" x14ac:dyDescent="0.3">
      <c r="A17" s="67">
        <v>350</v>
      </c>
      <c r="B17" s="71">
        <v>720</v>
      </c>
      <c r="C17" s="15">
        <v>778</v>
      </c>
      <c r="D17" s="15">
        <v>831</v>
      </c>
      <c r="E17" s="15">
        <v>883</v>
      </c>
      <c r="F17" s="15">
        <v>942</v>
      </c>
      <c r="G17" s="15">
        <v>994</v>
      </c>
      <c r="H17" s="15">
        <v>1055</v>
      </c>
      <c r="I17" s="15">
        <v>1107</v>
      </c>
      <c r="J17" s="15">
        <v>1160</v>
      </c>
      <c r="K17" s="15">
        <v>1220</v>
      </c>
      <c r="L17" s="15">
        <v>1272</v>
      </c>
      <c r="M17" s="15">
        <v>1325</v>
      </c>
      <c r="N17" s="15">
        <v>1387</v>
      </c>
      <c r="O17" s="15">
        <v>1440</v>
      </c>
      <c r="P17" s="15">
        <v>1496</v>
      </c>
      <c r="Q17" s="15">
        <v>1549</v>
      </c>
      <c r="R17" s="22">
        <v>1601</v>
      </c>
    </row>
    <row r="18" spans="1:18" ht="15" customHeight="1" x14ac:dyDescent="0.3">
      <c r="A18" s="66">
        <v>400</v>
      </c>
      <c r="B18" s="80">
        <v>812</v>
      </c>
      <c r="C18" s="62">
        <v>872</v>
      </c>
      <c r="D18" s="62">
        <v>938</v>
      </c>
      <c r="E18" s="62">
        <v>998</v>
      </c>
      <c r="F18" s="62">
        <v>1066</v>
      </c>
      <c r="G18" s="62">
        <v>1126</v>
      </c>
      <c r="H18" s="62">
        <v>1194</v>
      </c>
      <c r="I18" s="62">
        <v>1254</v>
      </c>
      <c r="J18" s="62">
        <v>1314</v>
      </c>
      <c r="K18" s="62">
        <v>1384</v>
      </c>
      <c r="L18" s="62">
        <v>1444</v>
      </c>
      <c r="M18" s="62">
        <v>1508</v>
      </c>
      <c r="N18" s="62">
        <v>1568</v>
      </c>
      <c r="O18" s="62">
        <v>1628</v>
      </c>
      <c r="P18" s="62">
        <v>1700</v>
      </c>
      <c r="Q18" s="62">
        <v>1760</v>
      </c>
      <c r="R18" s="48">
        <v>1820</v>
      </c>
    </row>
    <row r="19" spans="1:18" x14ac:dyDescent="0.3">
      <c r="A19" s="67">
        <v>450</v>
      </c>
      <c r="B19" s="71">
        <v>911</v>
      </c>
      <c r="C19" s="15">
        <v>979</v>
      </c>
      <c r="D19" s="15">
        <v>1055</v>
      </c>
      <c r="E19" s="15">
        <v>1122</v>
      </c>
      <c r="F19" s="15">
        <v>1197</v>
      </c>
      <c r="G19" s="15">
        <v>1265</v>
      </c>
      <c r="H19" s="15">
        <v>1342</v>
      </c>
      <c r="I19" s="15">
        <v>1410</v>
      </c>
      <c r="J19" s="15">
        <v>1477</v>
      </c>
      <c r="K19" s="15">
        <v>1549</v>
      </c>
      <c r="L19" s="15">
        <v>1616</v>
      </c>
      <c r="M19" s="15">
        <v>1696</v>
      </c>
      <c r="N19" s="15">
        <v>1764</v>
      </c>
      <c r="O19" s="15">
        <v>1840</v>
      </c>
      <c r="P19" s="15">
        <v>1907</v>
      </c>
      <c r="Q19" s="15">
        <v>1975</v>
      </c>
      <c r="R19" s="22">
        <v>2048</v>
      </c>
    </row>
    <row r="20" spans="1:18" x14ac:dyDescent="0.3">
      <c r="A20" s="66">
        <v>500</v>
      </c>
      <c r="B20" s="80">
        <v>1013</v>
      </c>
      <c r="C20" s="62">
        <v>1096</v>
      </c>
      <c r="D20" s="62">
        <v>1171</v>
      </c>
      <c r="E20" s="62">
        <v>1254</v>
      </c>
      <c r="F20" s="62">
        <v>1329</v>
      </c>
      <c r="G20" s="62">
        <v>1414</v>
      </c>
      <c r="H20" s="62">
        <v>1489</v>
      </c>
      <c r="I20" s="62">
        <v>1568</v>
      </c>
      <c r="J20" s="62">
        <v>1643</v>
      </c>
      <c r="K20" s="62">
        <v>1730</v>
      </c>
      <c r="L20" s="62">
        <v>1805</v>
      </c>
      <c r="M20" s="62">
        <v>1888</v>
      </c>
      <c r="N20" s="62">
        <v>1963</v>
      </c>
      <c r="O20" s="62">
        <v>2044</v>
      </c>
      <c r="P20" s="62">
        <v>2119</v>
      </c>
      <c r="Q20" s="62">
        <v>2194</v>
      </c>
      <c r="R20" s="111">
        <v>2279</v>
      </c>
    </row>
    <row r="21" spans="1:18" x14ac:dyDescent="0.3">
      <c r="A21" s="67">
        <v>550</v>
      </c>
      <c r="B21" s="71">
        <v>1130</v>
      </c>
      <c r="C21" s="15">
        <v>1220</v>
      </c>
      <c r="D21" s="15">
        <v>1302</v>
      </c>
      <c r="E21" s="15">
        <v>1395</v>
      </c>
      <c r="F21" s="15">
        <v>1477</v>
      </c>
      <c r="G21" s="15">
        <v>1564</v>
      </c>
      <c r="H21" s="15">
        <v>1647</v>
      </c>
      <c r="I21" s="15">
        <v>1741</v>
      </c>
      <c r="J21" s="15">
        <v>1824</v>
      </c>
      <c r="K21" s="15">
        <v>1915</v>
      </c>
      <c r="L21" s="15">
        <v>1997</v>
      </c>
      <c r="M21" s="15">
        <v>2085</v>
      </c>
      <c r="N21" s="15">
        <v>2168</v>
      </c>
      <c r="O21" s="15">
        <v>2260</v>
      </c>
      <c r="P21" s="15">
        <v>2342</v>
      </c>
      <c r="Q21" s="15">
        <v>2425</v>
      </c>
      <c r="R21" s="22">
        <v>2522</v>
      </c>
    </row>
    <row r="22" spans="1:18" x14ac:dyDescent="0.3">
      <c r="A22" s="66">
        <v>600</v>
      </c>
      <c r="B22" s="80">
        <v>1254</v>
      </c>
      <c r="C22" s="62">
        <v>1354</v>
      </c>
      <c r="D22" s="62">
        <v>1444</v>
      </c>
      <c r="E22" s="62">
        <v>1538</v>
      </c>
      <c r="F22" s="62">
        <v>1628</v>
      </c>
      <c r="G22" s="62">
        <v>1730</v>
      </c>
      <c r="H22" s="62">
        <v>1820</v>
      </c>
      <c r="I22" s="62">
        <v>1918</v>
      </c>
      <c r="J22" s="62">
        <v>2008</v>
      </c>
      <c r="K22" s="62">
        <v>2104</v>
      </c>
      <c r="L22" s="62">
        <v>2194</v>
      </c>
      <c r="M22" s="62">
        <v>2294</v>
      </c>
      <c r="N22" s="62">
        <v>2384</v>
      </c>
      <c r="O22" s="62">
        <v>2488</v>
      </c>
      <c r="P22" s="62">
        <v>2578</v>
      </c>
      <c r="Q22" s="62">
        <v>2673</v>
      </c>
      <c r="R22" s="48">
        <v>2763</v>
      </c>
    </row>
    <row r="23" spans="1:18" x14ac:dyDescent="0.3">
      <c r="A23" s="67">
        <v>650</v>
      </c>
      <c r="B23" s="71">
        <v>1387</v>
      </c>
      <c r="C23" s="15">
        <v>1485</v>
      </c>
      <c r="D23" s="15">
        <v>1586</v>
      </c>
      <c r="E23" s="15">
        <v>1696</v>
      </c>
      <c r="F23" s="15">
        <v>1794</v>
      </c>
      <c r="G23" s="15">
        <v>1900</v>
      </c>
      <c r="H23" s="15">
        <v>1997</v>
      </c>
      <c r="I23" s="15">
        <v>2100</v>
      </c>
      <c r="J23" s="15">
        <v>2198</v>
      </c>
      <c r="K23" s="15">
        <v>2305</v>
      </c>
      <c r="L23" s="15">
        <v>2402</v>
      </c>
      <c r="M23" s="15">
        <v>2515</v>
      </c>
      <c r="N23" s="15">
        <v>2612</v>
      </c>
      <c r="O23" s="15">
        <v>2714</v>
      </c>
      <c r="P23" s="15">
        <v>2812</v>
      </c>
      <c r="Q23" s="15">
        <v>2927</v>
      </c>
      <c r="R23" s="22">
        <v>3024</v>
      </c>
    </row>
    <row r="24" spans="1:18" x14ac:dyDescent="0.3">
      <c r="A24" s="66">
        <v>700</v>
      </c>
      <c r="B24" s="80">
        <v>1523</v>
      </c>
      <c r="C24" s="62">
        <v>1628</v>
      </c>
      <c r="D24" s="62">
        <v>1745</v>
      </c>
      <c r="E24" s="62">
        <v>1858</v>
      </c>
      <c r="F24" s="62">
        <v>1963</v>
      </c>
      <c r="G24" s="62">
        <v>2074</v>
      </c>
      <c r="H24" s="62">
        <v>2179</v>
      </c>
      <c r="I24" s="62">
        <v>2294</v>
      </c>
      <c r="J24" s="62">
        <v>2399</v>
      </c>
      <c r="K24" s="62">
        <v>2518</v>
      </c>
      <c r="L24" s="62">
        <v>2623</v>
      </c>
      <c r="M24" s="62">
        <v>2733</v>
      </c>
      <c r="N24" s="62">
        <v>2838</v>
      </c>
      <c r="O24" s="62">
        <v>2960</v>
      </c>
      <c r="P24" s="62">
        <v>3065</v>
      </c>
      <c r="Q24" s="62">
        <v>3184</v>
      </c>
      <c r="R24" s="48">
        <v>3289</v>
      </c>
    </row>
    <row r="25" spans="1:18" x14ac:dyDescent="0.3">
      <c r="A25" s="67">
        <v>750</v>
      </c>
      <c r="B25" s="71">
        <v>1674</v>
      </c>
      <c r="C25" s="15">
        <v>1786</v>
      </c>
      <c r="D25" s="15">
        <v>1907</v>
      </c>
      <c r="E25" s="15">
        <v>2020</v>
      </c>
      <c r="F25" s="15">
        <v>2138</v>
      </c>
      <c r="G25" s="15">
        <v>2260</v>
      </c>
      <c r="H25" s="15">
        <v>2372</v>
      </c>
      <c r="I25" s="15">
        <v>2500</v>
      </c>
      <c r="J25" s="15">
        <v>2612</v>
      </c>
      <c r="K25" s="15">
        <v>2729</v>
      </c>
      <c r="L25" s="15">
        <v>2842</v>
      </c>
      <c r="M25" s="15">
        <v>2972</v>
      </c>
      <c r="N25" s="15">
        <v>3084</v>
      </c>
      <c r="O25" s="15">
        <v>3211</v>
      </c>
      <c r="P25" s="15">
        <v>3323</v>
      </c>
      <c r="Q25" s="15">
        <v>3439</v>
      </c>
      <c r="R25" s="22">
        <v>3552</v>
      </c>
    </row>
    <row r="26" spans="1:18" x14ac:dyDescent="0.3">
      <c r="A26" s="66">
        <v>800</v>
      </c>
      <c r="B26" s="80">
        <v>1820</v>
      </c>
      <c r="C26" s="62">
        <v>1948</v>
      </c>
      <c r="D26" s="62">
        <v>2074</v>
      </c>
      <c r="E26" s="62">
        <v>2194</v>
      </c>
      <c r="F26" s="62">
        <v>2324</v>
      </c>
      <c r="G26" s="62">
        <v>2458</v>
      </c>
      <c r="H26" s="62">
        <v>2578</v>
      </c>
      <c r="I26" s="62">
        <v>2703</v>
      </c>
      <c r="J26" s="113">
        <v>2823</v>
      </c>
      <c r="K26" s="62">
        <v>2960</v>
      </c>
      <c r="L26" s="62">
        <v>3080</v>
      </c>
      <c r="M26" s="62">
        <v>3214</v>
      </c>
      <c r="N26" s="62">
        <v>3334</v>
      </c>
      <c r="O26" s="62">
        <v>3458</v>
      </c>
      <c r="P26" s="62">
        <v>3578</v>
      </c>
      <c r="Q26" s="62">
        <v>3698</v>
      </c>
      <c r="R26" s="48">
        <v>3857</v>
      </c>
    </row>
    <row r="27" spans="1:18" x14ac:dyDescent="0.3">
      <c r="A27" s="67">
        <v>850</v>
      </c>
      <c r="B27" s="71">
        <v>1982</v>
      </c>
      <c r="C27" s="15">
        <v>2115</v>
      </c>
      <c r="D27" s="15">
        <v>2252</v>
      </c>
      <c r="E27" s="15">
        <v>2380</v>
      </c>
      <c r="F27" s="15">
        <v>2522</v>
      </c>
      <c r="G27" s="15">
        <v>2654</v>
      </c>
      <c r="H27" s="15">
        <v>2782</v>
      </c>
      <c r="I27" s="15">
        <v>2927</v>
      </c>
      <c r="J27" s="15">
        <v>3054</v>
      </c>
      <c r="K27" s="15">
        <v>3196</v>
      </c>
      <c r="L27" s="15">
        <v>3323</v>
      </c>
      <c r="M27" s="15">
        <v>3454</v>
      </c>
      <c r="N27" s="15">
        <v>3582</v>
      </c>
      <c r="O27" s="15">
        <v>3709</v>
      </c>
      <c r="P27" s="15">
        <v>3875</v>
      </c>
      <c r="Q27" s="15">
        <v>4003</v>
      </c>
      <c r="R27" s="22">
        <v>4128</v>
      </c>
    </row>
    <row r="28" spans="1:18" x14ac:dyDescent="0.3">
      <c r="A28" s="66">
        <v>900</v>
      </c>
      <c r="B28" s="80">
        <v>2149</v>
      </c>
      <c r="C28" s="62">
        <v>2294</v>
      </c>
      <c r="D28" s="62">
        <v>2443</v>
      </c>
      <c r="E28" s="62">
        <v>2578</v>
      </c>
      <c r="F28" s="62">
        <v>2718</v>
      </c>
      <c r="G28" s="62">
        <v>2853</v>
      </c>
      <c r="H28" s="62">
        <v>3005</v>
      </c>
      <c r="I28" s="62">
        <v>3141</v>
      </c>
      <c r="J28" s="62">
        <v>3289</v>
      </c>
      <c r="K28" s="62">
        <v>3425</v>
      </c>
      <c r="L28" s="62">
        <v>3563</v>
      </c>
      <c r="M28" s="62">
        <v>3698</v>
      </c>
      <c r="N28" s="62">
        <v>3872</v>
      </c>
      <c r="O28" s="62">
        <v>4007</v>
      </c>
      <c r="P28" s="62">
        <v>4140</v>
      </c>
      <c r="Q28" s="62">
        <v>4275</v>
      </c>
      <c r="R28" s="48">
        <v>4410</v>
      </c>
    </row>
    <row r="29" spans="1:18" x14ac:dyDescent="0.3">
      <c r="A29" s="67">
        <v>950</v>
      </c>
      <c r="B29" s="71">
        <v>2327</v>
      </c>
      <c r="C29" s="15">
        <v>2485</v>
      </c>
      <c r="D29" s="15">
        <v>2627</v>
      </c>
      <c r="E29" s="15">
        <v>2773</v>
      </c>
      <c r="F29" s="15">
        <v>2934</v>
      </c>
      <c r="G29" s="15">
        <v>3077</v>
      </c>
      <c r="H29" s="15">
        <v>3233</v>
      </c>
      <c r="I29" s="15">
        <v>3376</v>
      </c>
      <c r="J29" s="15">
        <v>3522</v>
      </c>
      <c r="K29" s="15">
        <v>3664</v>
      </c>
      <c r="L29" s="15">
        <v>3845</v>
      </c>
      <c r="M29" s="15">
        <v>3988</v>
      </c>
      <c r="N29" s="15">
        <v>4128</v>
      </c>
      <c r="O29" s="15">
        <v>4271</v>
      </c>
      <c r="P29" s="15">
        <v>4413</v>
      </c>
      <c r="Q29" s="15">
        <v>4556</v>
      </c>
      <c r="R29" s="22">
        <v>4744</v>
      </c>
    </row>
    <row r="30" spans="1:18" x14ac:dyDescent="0.3">
      <c r="A30" s="66">
        <v>1000</v>
      </c>
      <c r="B30" s="80">
        <v>2518</v>
      </c>
      <c r="C30" s="62">
        <v>2673</v>
      </c>
      <c r="D30" s="62">
        <v>2823</v>
      </c>
      <c r="E30" s="62">
        <v>2990</v>
      </c>
      <c r="F30" s="62">
        <v>3154</v>
      </c>
      <c r="G30" s="62">
        <v>3304</v>
      </c>
      <c r="H30" s="62">
        <v>3458</v>
      </c>
      <c r="I30" s="62">
        <v>3608</v>
      </c>
      <c r="J30" s="62">
        <v>3797</v>
      </c>
      <c r="K30" s="62">
        <v>3947</v>
      </c>
      <c r="L30" s="62">
        <v>4097</v>
      </c>
      <c r="M30" s="62">
        <v>4245</v>
      </c>
      <c r="N30" s="62">
        <v>4395</v>
      </c>
      <c r="O30" s="62">
        <v>4545</v>
      </c>
      <c r="P30" s="62">
        <v>4741</v>
      </c>
      <c r="Q30" s="62">
        <v>4891</v>
      </c>
      <c r="R30" s="48">
        <v>5041</v>
      </c>
    </row>
    <row r="31" spans="1:18" x14ac:dyDescent="0.3">
      <c r="A31" s="67">
        <v>1100</v>
      </c>
      <c r="B31" s="71">
        <v>2915</v>
      </c>
      <c r="C31" s="15">
        <v>3080</v>
      </c>
      <c r="D31" s="15">
        <v>3259</v>
      </c>
      <c r="E31" s="15">
        <v>3425</v>
      </c>
      <c r="F31" s="15">
        <v>3593</v>
      </c>
      <c r="G31" s="15">
        <v>3797</v>
      </c>
      <c r="H31" s="15">
        <v>3962</v>
      </c>
      <c r="I31" s="15">
        <v>4127</v>
      </c>
      <c r="J31" s="15">
        <v>4290</v>
      </c>
      <c r="K31" s="15">
        <v>4455</v>
      </c>
      <c r="L31" s="15">
        <v>4666</v>
      </c>
      <c r="M31" s="15">
        <v>4831</v>
      </c>
      <c r="N31" s="15">
        <v>4996</v>
      </c>
      <c r="O31" s="15">
        <v>5161</v>
      </c>
      <c r="P31" s="15">
        <v>5326</v>
      </c>
      <c r="Q31" s="15">
        <v>5524</v>
      </c>
      <c r="R31" s="22">
        <v>5689</v>
      </c>
    </row>
    <row r="32" spans="1:18" x14ac:dyDescent="0.3">
      <c r="A32" s="66">
        <v>1200</v>
      </c>
      <c r="B32" s="80">
        <v>3334</v>
      </c>
      <c r="C32" s="62">
        <v>3518</v>
      </c>
      <c r="D32" s="62">
        <v>3698</v>
      </c>
      <c r="E32" s="62">
        <v>3917</v>
      </c>
      <c r="F32" s="62">
        <v>4097</v>
      </c>
      <c r="G32" s="62">
        <v>4275</v>
      </c>
      <c r="H32" s="62">
        <v>4455</v>
      </c>
      <c r="I32" s="62">
        <v>4681</v>
      </c>
      <c r="J32" s="62">
        <v>4861</v>
      </c>
      <c r="K32" s="62">
        <v>5041</v>
      </c>
      <c r="L32" s="62">
        <v>5221</v>
      </c>
      <c r="M32" s="62">
        <v>5434</v>
      </c>
      <c r="N32" s="62">
        <v>5614</v>
      </c>
      <c r="O32" s="62">
        <v>5794</v>
      </c>
      <c r="P32" s="62">
        <v>5974</v>
      </c>
      <c r="Q32" s="62">
        <v>6154</v>
      </c>
      <c r="R32" s="48">
        <v>6334</v>
      </c>
    </row>
    <row r="33" spans="1:18" ht="15" thickBot="1" x14ac:dyDescent="0.35">
      <c r="A33" s="68">
        <v>1300</v>
      </c>
      <c r="B33" s="72">
        <v>3812</v>
      </c>
      <c r="C33" s="25">
        <v>4007</v>
      </c>
      <c r="D33" s="25">
        <v>4200</v>
      </c>
      <c r="E33" s="25">
        <v>4395</v>
      </c>
      <c r="F33" s="25">
        <v>4636</v>
      </c>
      <c r="G33" s="25">
        <v>4831</v>
      </c>
      <c r="H33" s="25">
        <v>5026</v>
      </c>
      <c r="I33" s="25">
        <v>5221</v>
      </c>
      <c r="J33" s="25">
        <v>5449</v>
      </c>
      <c r="K33" s="25">
        <v>5644</v>
      </c>
      <c r="L33" s="25">
        <v>5839</v>
      </c>
      <c r="M33" s="25">
        <v>6034</v>
      </c>
      <c r="N33" s="25">
        <v>6229</v>
      </c>
      <c r="O33" s="25">
        <v>6424</v>
      </c>
      <c r="P33" s="25">
        <v>6619</v>
      </c>
      <c r="Q33" s="25">
        <v>6815</v>
      </c>
      <c r="R33" s="26">
        <v>7010</v>
      </c>
    </row>
    <row r="34" spans="1:18" ht="15" thickBot="1" x14ac:dyDescent="0.35">
      <c r="A34" s="24"/>
      <c r="B34" s="14"/>
      <c r="C34" s="14"/>
      <c r="D34" s="14"/>
      <c r="E34" s="14"/>
      <c r="F34" s="14"/>
      <c r="G34" s="14"/>
      <c r="H34" s="14"/>
      <c r="I34" s="14"/>
    </row>
    <row r="35" spans="1:18" ht="15" thickBot="1" x14ac:dyDescent="0.35">
      <c r="A35" s="173" t="s">
        <v>10</v>
      </c>
      <c r="B35" s="167" t="s">
        <v>22</v>
      </c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9"/>
    </row>
    <row r="36" spans="1:18" ht="15" thickBot="1" x14ac:dyDescent="0.35">
      <c r="A36" s="175"/>
      <c r="B36" s="81">
        <v>200</v>
      </c>
      <c r="C36" s="75">
        <v>250</v>
      </c>
      <c r="D36" s="75">
        <v>300</v>
      </c>
      <c r="E36" s="75">
        <v>350</v>
      </c>
      <c r="F36" s="75">
        <v>400</v>
      </c>
      <c r="G36" s="75">
        <v>450</v>
      </c>
      <c r="H36" s="75">
        <v>500</v>
      </c>
      <c r="I36" s="75">
        <v>550</v>
      </c>
      <c r="J36" s="75">
        <v>600</v>
      </c>
      <c r="K36" s="75">
        <v>650</v>
      </c>
      <c r="L36" s="75">
        <v>700</v>
      </c>
      <c r="M36" s="75">
        <v>750</v>
      </c>
      <c r="N36" s="75">
        <v>800</v>
      </c>
      <c r="O36" s="75">
        <v>850</v>
      </c>
      <c r="P36" s="75">
        <v>900</v>
      </c>
      <c r="Q36" s="75">
        <v>950</v>
      </c>
      <c r="R36" s="76">
        <v>1000</v>
      </c>
    </row>
    <row r="37" spans="1:18" x14ac:dyDescent="0.3">
      <c r="A37" s="89">
        <v>300</v>
      </c>
      <c r="B37" s="90">
        <v>760</v>
      </c>
      <c r="C37" s="91">
        <v>783</v>
      </c>
      <c r="D37" s="91">
        <v>807</v>
      </c>
      <c r="E37" s="91">
        <v>831</v>
      </c>
      <c r="F37" s="91">
        <v>854</v>
      </c>
      <c r="G37" s="91">
        <v>878</v>
      </c>
      <c r="H37" s="91">
        <v>901</v>
      </c>
      <c r="I37" s="91">
        <v>925</v>
      </c>
      <c r="J37" s="91">
        <v>949</v>
      </c>
      <c r="K37" s="91">
        <v>972</v>
      </c>
      <c r="L37" s="91">
        <v>996</v>
      </c>
      <c r="M37" s="91">
        <v>1020</v>
      </c>
      <c r="N37" s="91">
        <v>1043</v>
      </c>
      <c r="O37" s="91">
        <v>1067</v>
      </c>
      <c r="P37" s="91">
        <v>1090</v>
      </c>
      <c r="Q37" s="91">
        <v>1114</v>
      </c>
      <c r="R37" s="92">
        <v>1138</v>
      </c>
    </row>
    <row r="38" spans="1:18" x14ac:dyDescent="0.3">
      <c r="A38" s="82">
        <v>400</v>
      </c>
      <c r="B38" s="64">
        <v>845</v>
      </c>
      <c r="C38" s="15">
        <v>877</v>
      </c>
      <c r="D38" s="15">
        <v>909</v>
      </c>
      <c r="E38" s="15">
        <v>942</v>
      </c>
      <c r="F38" s="15">
        <v>974</v>
      </c>
      <c r="G38" s="15">
        <v>1007</v>
      </c>
      <c r="H38" s="15">
        <v>1039</v>
      </c>
      <c r="I38" s="15">
        <v>1071</v>
      </c>
      <c r="J38" s="15">
        <v>1104</v>
      </c>
      <c r="K38" s="15">
        <v>1136</v>
      </c>
      <c r="L38" s="15">
        <v>1169</v>
      </c>
      <c r="M38" s="15">
        <v>1201</v>
      </c>
      <c r="N38" s="15">
        <v>1233</v>
      </c>
      <c r="O38" s="15">
        <v>1266</v>
      </c>
      <c r="P38" s="15">
        <v>1298</v>
      </c>
      <c r="Q38" s="15">
        <v>1350</v>
      </c>
      <c r="R38" s="22">
        <v>1383</v>
      </c>
    </row>
    <row r="39" spans="1:18" x14ac:dyDescent="0.3">
      <c r="A39" s="93">
        <v>500</v>
      </c>
      <c r="B39" s="63">
        <v>939</v>
      </c>
      <c r="C39" s="62">
        <v>981</v>
      </c>
      <c r="D39" s="62">
        <v>1022</v>
      </c>
      <c r="E39" s="62">
        <v>1063</v>
      </c>
      <c r="F39" s="62">
        <v>1104</v>
      </c>
      <c r="G39" s="62">
        <v>1146</v>
      </c>
      <c r="H39" s="62">
        <v>1187</v>
      </c>
      <c r="I39" s="62">
        <v>1228</v>
      </c>
      <c r="J39" s="62">
        <v>1270</v>
      </c>
      <c r="K39" s="62">
        <v>1331</v>
      </c>
      <c r="L39" s="62">
        <v>1372</v>
      </c>
      <c r="M39" s="62">
        <v>1413</v>
      </c>
      <c r="N39" s="62">
        <v>1454</v>
      </c>
      <c r="O39" s="62">
        <v>1496</v>
      </c>
      <c r="P39" s="62">
        <v>1552</v>
      </c>
      <c r="Q39" s="62">
        <v>1593</v>
      </c>
      <c r="R39" s="48">
        <v>1635</v>
      </c>
    </row>
    <row r="40" spans="1:18" x14ac:dyDescent="0.3">
      <c r="A40" s="82">
        <v>600</v>
      </c>
      <c r="B40" s="64">
        <v>1044</v>
      </c>
      <c r="C40" s="15">
        <v>1094</v>
      </c>
      <c r="D40" s="15">
        <v>1145</v>
      </c>
      <c r="E40" s="15">
        <v>1195</v>
      </c>
      <c r="F40" s="15">
        <v>1245</v>
      </c>
      <c r="G40" s="15">
        <v>1295</v>
      </c>
      <c r="H40" s="15">
        <v>1365</v>
      </c>
      <c r="I40" s="15">
        <v>1415</v>
      </c>
      <c r="J40" s="15">
        <v>1466</v>
      </c>
      <c r="K40" s="15">
        <v>1531</v>
      </c>
      <c r="L40" s="15">
        <v>1581</v>
      </c>
      <c r="M40" s="15">
        <v>1632</v>
      </c>
      <c r="N40" s="15">
        <v>1682</v>
      </c>
      <c r="O40" s="15">
        <v>1748</v>
      </c>
      <c r="P40" s="15">
        <v>1798</v>
      </c>
      <c r="Q40" s="15">
        <v>1848</v>
      </c>
      <c r="R40" s="22">
        <v>1898</v>
      </c>
    </row>
    <row r="41" spans="1:18" x14ac:dyDescent="0.3">
      <c r="A41" s="93">
        <v>700</v>
      </c>
      <c r="B41" s="63">
        <v>1159</v>
      </c>
      <c r="C41" s="62">
        <v>1218</v>
      </c>
      <c r="D41" s="62">
        <v>1277</v>
      </c>
      <c r="E41" s="62">
        <v>1356</v>
      </c>
      <c r="F41" s="62">
        <v>1416</v>
      </c>
      <c r="G41" s="62">
        <v>1475</v>
      </c>
      <c r="H41" s="62">
        <v>1549</v>
      </c>
      <c r="I41" s="62">
        <v>1609</v>
      </c>
      <c r="J41" s="62">
        <v>1668</v>
      </c>
      <c r="K41" s="62">
        <v>1743</v>
      </c>
      <c r="L41" s="62">
        <v>1802</v>
      </c>
      <c r="M41" s="62">
        <v>1861</v>
      </c>
      <c r="N41" s="62">
        <v>1921</v>
      </c>
      <c r="O41" s="62">
        <v>2005</v>
      </c>
      <c r="P41" s="62">
        <v>2064</v>
      </c>
      <c r="Q41" s="62">
        <v>2124</v>
      </c>
      <c r="R41" s="48">
        <v>2196</v>
      </c>
    </row>
    <row r="42" spans="1:18" x14ac:dyDescent="0.3">
      <c r="A42" s="82">
        <v>800</v>
      </c>
      <c r="B42" s="64">
        <v>1283</v>
      </c>
      <c r="C42" s="15">
        <v>1371</v>
      </c>
      <c r="D42" s="15">
        <v>1440</v>
      </c>
      <c r="E42" s="15">
        <v>1508</v>
      </c>
      <c r="F42" s="15">
        <v>1592</v>
      </c>
      <c r="G42" s="15">
        <v>1660</v>
      </c>
      <c r="H42" s="15">
        <v>1744</v>
      </c>
      <c r="I42" s="15">
        <v>1813</v>
      </c>
      <c r="J42" s="15">
        <v>1881</v>
      </c>
      <c r="K42" s="15">
        <v>1975</v>
      </c>
      <c r="L42" s="15">
        <v>2043</v>
      </c>
      <c r="M42" s="15">
        <v>2112</v>
      </c>
      <c r="N42" s="15">
        <v>2193</v>
      </c>
      <c r="O42" s="15">
        <v>2261</v>
      </c>
      <c r="P42" s="15">
        <v>2330</v>
      </c>
      <c r="Q42" s="15">
        <v>2411</v>
      </c>
      <c r="R42" s="22">
        <v>2480</v>
      </c>
    </row>
    <row r="43" spans="1:18" x14ac:dyDescent="0.3">
      <c r="A43" s="93">
        <v>900</v>
      </c>
      <c r="B43" s="63">
        <v>1437</v>
      </c>
      <c r="C43" s="62">
        <v>1530</v>
      </c>
      <c r="D43" s="62">
        <v>1608</v>
      </c>
      <c r="E43" s="62">
        <v>1686</v>
      </c>
      <c r="F43" s="62">
        <v>1779</v>
      </c>
      <c r="G43" s="62">
        <v>1857</v>
      </c>
      <c r="H43" s="62">
        <v>1959</v>
      </c>
      <c r="I43" s="62">
        <v>2037</v>
      </c>
      <c r="J43" s="62">
        <v>2115</v>
      </c>
      <c r="K43" s="62">
        <v>2205</v>
      </c>
      <c r="L43" s="62">
        <v>2283</v>
      </c>
      <c r="M43" s="62">
        <v>2361</v>
      </c>
      <c r="N43" s="62">
        <v>2451</v>
      </c>
      <c r="O43" s="62">
        <v>2529</v>
      </c>
      <c r="P43" s="62">
        <v>2607</v>
      </c>
      <c r="Q43" s="48">
        <v>2700</v>
      </c>
      <c r="R43" s="48">
        <v>2778</v>
      </c>
    </row>
    <row r="44" spans="1:18" x14ac:dyDescent="0.3">
      <c r="A44" s="82">
        <v>1000</v>
      </c>
      <c r="B44" s="64">
        <v>1597</v>
      </c>
      <c r="C44" s="15">
        <v>1684</v>
      </c>
      <c r="D44" s="15">
        <v>1786</v>
      </c>
      <c r="E44" s="15">
        <v>1873</v>
      </c>
      <c r="F44" s="15">
        <v>1985</v>
      </c>
      <c r="G44" s="15">
        <v>2072</v>
      </c>
      <c r="H44" s="15">
        <v>2160</v>
      </c>
      <c r="I44" s="15">
        <v>2259</v>
      </c>
      <c r="J44" s="15">
        <v>2347</v>
      </c>
      <c r="K44" s="15">
        <v>2446</v>
      </c>
      <c r="L44" s="15">
        <v>2534</v>
      </c>
      <c r="M44" s="15">
        <v>2636</v>
      </c>
      <c r="N44" s="15">
        <v>2723</v>
      </c>
      <c r="O44" s="15">
        <v>2810</v>
      </c>
      <c r="P44" s="15">
        <v>2929</v>
      </c>
      <c r="Q44" s="15">
        <v>3016</v>
      </c>
      <c r="R44" s="22">
        <v>3103</v>
      </c>
    </row>
    <row r="45" spans="1:18" x14ac:dyDescent="0.3">
      <c r="A45" s="93">
        <v>1100</v>
      </c>
      <c r="B45" s="63">
        <v>1767</v>
      </c>
      <c r="C45" s="62">
        <v>1863</v>
      </c>
      <c r="D45" s="62">
        <v>1984</v>
      </c>
      <c r="E45" s="62">
        <v>2081</v>
      </c>
      <c r="F45" s="62">
        <v>2190</v>
      </c>
      <c r="G45" s="62">
        <v>2287</v>
      </c>
      <c r="H45" s="62">
        <v>2383</v>
      </c>
      <c r="I45" s="62">
        <v>2493</v>
      </c>
      <c r="J45" s="62">
        <v>2589</v>
      </c>
      <c r="K45" s="62">
        <v>2701</v>
      </c>
      <c r="L45" s="62">
        <v>2798</v>
      </c>
      <c r="M45" s="62">
        <v>2894</v>
      </c>
      <c r="N45" s="62">
        <v>3023</v>
      </c>
      <c r="O45" s="62">
        <v>3119</v>
      </c>
      <c r="P45" s="62">
        <v>3232</v>
      </c>
      <c r="Q45" s="62">
        <v>3329</v>
      </c>
      <c r="R45" s="48">
        <v>3425</v>
      </c>
    </row>
    <row r="46" spans="1:18" x14ac:dyDescent="0.3">
      <c r="A46" s="82">
        <v>1200</v>
      </c>
      <c r="B46" s="64">
        <v>1956</v>
      </c>
      <c r="C46" s="15">
        <v>2062</v>
      </c>
      <c r="D46" s="15">
        <v>2181</v>
      </c>
      <c r="E46" s="15">
        <v>2287</v>
      </c>
      <c r="F46" s="15">
        <v>2406</v>
      </c>
      <c r="G46" s="15">
        <v>2512</v>
      </c>
      <c r="H46" s="15">
        <v>2618</v>
      </c>
      <c r="I46" s="15">
        <v>2739</v>
      </c>
      <c r="J46" s="15">
        <v>2845</v>
      </c>
      <c r="K46" s="15">
        <v>2983</v>
      </c>
      <c r="L46" s="15">
        <v>3089</v>
      </c>
      <c r="M46" s="15">
        <v>3212</v>
      </c>
      <c r="N46" s="15">
        <v>3318</v>
      </c>
      <c r="O46" s="15">
        <v>3424</v>
      </c>
      <c r="P46" s="15">
        <v>3565</v>
      </c>
      <c r="Q46" s="15">
        <v>3671</v>
      </c>
      <c r="R46" s="22">
        <v>3802</v>
      </c>
    </row>
    <row r="47" spans="1:18" x14ac:dyDescent="0.3">
      <c r="A47" s="93">
        <v>1300</v>
      </c>
      <c r="B47" s="63">
        <v>2130</v>
      </c>
      <c r="C47" s="62">
        <v>2258</v>
      </c>
      <c r="D47" s="62">
        <v>2374</v>
      </c>
      <c r="E47" s="62">
        <v>2502</v>
      </c>
      <c r="F47" s="62">
        <v>2618</v>
      </c>
      <c r="G47" s="62">
        <v>2749</v>
      </c>
      <c r="H47" s="62">
        <v>2865</v>
      </c>
      <c r="I47" s="62">
        <v>3013</v>
      </c>
      <c r="J47" s="62">
        <v>3128</v>
      </c>
      <c r="K47" s="62">
        <v>3260</v>
      </c>
      <c r="L47" s="62">
        <v>3376</v>
      </c>
      <c r="M47" s="62">
        <v>3527</v>
      </c>
      <c r="N47" s="62">
        <v>3643</v>
      </c>
      <c r="O47" s="62">
        <v>3758</v>
      </c>
      <c r="P47" s="62">
        <v>3899</v>
      </c>
      <c r="Q47" s="62">
        <v>4014</v>
      </c>
      <c r="R47" s="48">
        <v>4160</v>
      </c>
    </row>
    <row r="48" spans="1:18" x14ac:dyDescent="0.3">
      <c r="A48" s="82">
        <v>1400</v>
      </c>
      <c r="B48" s="64">
        <v>2327</v>
      </c>
      <c r="C48" s="15">
        <v>2465</v>
      </c>
      <c r="D48" s="15">
        <v>2590</v>
      </c>
      <c r="E48" s="15">
        <v>2731</v>
      </c>
      <c r="F48" s="15">
        <v>2857</v>
      </c>
      <c r="G48" s="15">
        <v>3014</v>
      </c>
      <c r="H48" s="15">
        <v>3139</v>
      </c>
      <c r="I48" s="15">
        <v>3281</v>
      </c>
      <c r="J48" s="15">
        <v>3406</v>
      </c>
      <c r="K48" s="15">
        <v>3567</v>
      </c>
      <c r="L48" s="15">
        <v>3693</v>
      </c>
      <c r="M48" s="15">
        <v>3842</v>
      </c>
      <c r="N48" s="15">
        <v>3968</v>
      </c>
      <c r="O48" s="15">
        <v>4124</v>
      </c>
      <c r="P48" s="15">
        <v>4249</v>
      </c>
      <c r="Q48" s="15">
        <v>4374</v>
      </c>
      <c r="R48" s="22">
        <v>4500</v>
      </c>
    </row>
    <row r="49" spans="1:18" x14ac:dyDescent="0.3">
      <c r="A49" s="93">
        <v>1500</v>
      </c>
      <c r="B49" s="63">
        <v>2534</v>
      </c>
      <c r="C49" s="62">
        <v>2684</v>
      </c>
      <c r="D49" s="62">
        <v>2819</v>
      </c>
      <c r="E49" s="62">
        <v>2987</v>
      </c>
      <c r="F49" s="62">
        <v>3122</v>
      </c>
      <c r="G49" s="62">
        <v>3273</v>
      </c>
      <c r="H49" s="62">
        <v>3409</v>
      </c>
      <c r="I49" s="62">
        <v>3579</v>
      </c>
      <c r="J49" s="62">
        <v>3714</v>
      </c>
      <c r="K49" s="62">
        <v>3874</v>
      </c>
      <c r="L49" s="62">
        <v>4009</v>
      </c>
      <c r="M49" s="62">
        <v>4175</v>
      </c>
      <c r="N49" s="62">
        <v>4310</v>
      </c>
      <c r="O49" s="62">
        <v>4445</v>
      </c>
      <c r="P49" s="62">
        <v>4580</v>
      </c>
      <c r="Q49" s="62">
        <v>4715</v>
      </c>
      <c r="R49" s="48">
        <v>4905</v>
      </c>
    </row>
    <row r="50" spans="1:18" x14ac:dyDescent="0.3">
      <c r="A50" s="82">
        <v>1600</v>
      </c>
      <c r="B50" s="64">
        <v>2753</v>
      </c>
      <c r="C50" s="15">
        <v>2930</v>
      </c>
      <c r="D50" s="15">
        <v>3075</v>
      </c>
      <c r="E50" s="15">
        <v>3237</v>
      </c>
      <c r="F50" s="15">
        <v>3382</v>
      </c>
      <c r="G50" s="15">
        <v>3562</v>
      </c>
      <c r="H50" s="15">
        <v>3707</v>
      </c>
      <c r="I50" s="15">
        <v>3877</v>
      </c>
      <c r="J50" s="15">
        <v>4022</v>
      </c>
      <c r="K50" s="15">
        <v>4197</v>
      </c>
      <c r="L50" s="15">
        <v>4343</v>
      </c>
      <c r="M50" s="15">
        <v>4488</v>
      </c>
      <c r="N50" s="15">
        <v>4633</v>
      </c>
      <c r="O50" s="15">
        <v>4832</v>
      </c>
      <c r="P50" s="15">
        <v>4977</v>
      </c>
      <c r="Q50" s="15">
        <v>5123</v>
      </c>
      <c r="R50" s="22">
        <v>5268</v>
      </c>
    </row>
    <row r="51" spans="1:18" x14ac:dyDescent="0.3">
      <c r="A51" s="93">
        <v>1700</v>
      </c>
      <c r="B51" s="63">
        <v>2999</v>
      </c>
      <c r="C51" s="62">
        <v>3154</v>
      </c>
      <c r="D51" s="62">
        <v>3325</v>
      </c>
      <c r="E51" s="62">
        <v>3516</v>
      </c>
      <c r="F51" s="62">
        <v>3671</v>
      </c>
      <c r="G51" s="62">
        <v>3851</v>
      </c>
      <c r="H51" s="62">
        <v>4006</v>
      </c>
      <c r="I51" s="62">
        <v>4191</v>
      </c>
      <c r="J51" s="62">
        <v>4346</v>
      </c>
      <c r="K51" s="62">
        <v>4501</v>
      </c>
      <c r="L51" s="62">
        <v>4656</v>
      </c>
      <c r="M51" s="62">
        <v>4866</v>
      </c>
      <c r="N51" s="62">
        <v>5021</v>
      </c>
      <c r="O51" s="62">
        <v>5176</v>
      </c>
      <c r="P51" s="62">
        <v>5331</v>
      </c>
      <c r="Q51" s="62">
        <v>5583</v>
      </c>
      <c r="R51" s="48">
        <v>5738</v>
      </c>
    </row>
    <row r="52" spans="1:18" x14ac:dyDescent="0.3">
      <c r="A52" s="82">
        <v>1800</v>
      </c>
      <c r="B52" s="64">
        <v>3239</v>
      </c>
      <c r="C52" s="15">
        <v>3404</v>
      </c>
      <c r="D52" s="15">
        <v>3605</v>
      </c>
      <c r="E52" s="15">
        <v>3794</v>
      </c>
      <c r="F52" s="15">
        <v>3960</v>
      </c>
      <c r="G52" s="15">
        <v>4155</v>
      </c>
      <c r="H52" s="15">
        <v>4320</v>
      </c>
      <c r="I52" s="15">
        <v>4485</v>
      </c>
      <c r="J52" s="15">
        <v>4651</v>
      </c>
      <c r="K52" s="15">
        <v>4870</v>
      </c>
      <c r="L52" s="15">
        <v>5036</v>
      </c>
      <c r="M52" s="15">
        <v>5201</v>
      </c>
      <c r="N52" s="15">
        <v>5366</v>
      </c>
      <c r="O52" s="15">
        <v>5628</v>
      </c>
      <c r="P52" s="15">
        <v>5793</v>
      </c>
      <c r="Q52" s="15">
        <v>5958</v>
      </c>
      <c r="R52" s="22">
        <v>6123</v>
      </c>
    </row>
    <row r="53" spans="1:18" x14ac:dyDescent="0.3">
      <c r="A53" s="93">
        <v>1900</v>
      </c>
      <c r="B53" s="63">
        <v>3508</v>
      </c>
      <c r="C53" s="62">
        <v>3684</v>
      </c>
      <c r="D53" s="62">
        <v>3883</v>
      </c>
      <c r="E53" s="62">
        <v>4059</v>
      </c>
      <c r="F53" s="62">
        <v>4264</v>
      </c>
      <c r="G53" s="62">
        <v>4440</v>
      </c>
      <c r="H53" s="62">
        <v>4615</v>
      </c>
      <c r="I53" s="62">
        <v>4845</v>
      </c>
      <c r="J53" s="62">
        <v>5020</v>
      </c>
      <c r="K53" s="62">
        <v>5196</v>
      </c>
      <c r="L53" s="62">
        <v>5371</v>
      </c>
      <c r="M53" s="62">
        <v>5643</v>
      </c>
      <c r="N53" s="62">
        <v>5818</v>
      </c>
      <c r="O53" s="62">
        <v>5994</v>
      </c>
      <c r="P53" s="62">
        <v>6169</v>
      </c>
      <c r="Q53" s="62">
        <v>6344</v>
      </c>
      <c r="R53" s="48">
        <v>6520</v>
      </c>
    </row>
    <row r="54" spans="1:18" x14ac:dyDescent="0.3">
      <c r="A54" s="82">
        <v>2000</v>
      </c>
      <c r="B54" s="64">
        <v>3752</v>
      </c>
      <c r="C54" s="15">
        <v>3962</v>
      </c>
      <c r="D54" s="15">
        <v>4178</v>
      </c>
      <c r="E54" s="15">
        <v>4364</v>
      </c>
      <c r="F54" s="15">
        <v>4549</v>
      </c>
      <c r="G54" s="15">
        <v>4789</v>
      </c>
      <c r="H54" s="15">
        <v>4975</v>
      </c>
      <c r="I54" s="15">
        <v>5161</v>
      </c>
      <c r="J54" s="15">
        <v>5346</v>
      </c>
      <c r="K54" s="15">
        <v>5628</v>
      </c>
      <c r="L54" s="15">
        <v>5814</v>
      </c>
      <c r="M54" s="15">
        <v>6000</v>
      </c>
      <c r="N54" s="15">
        <v>6185</v>
      </c>
      <c r="O54" s="15">
        <v>6371</v>
      </c>
      <c r="P54" s="15">
        <v>6556</v>
      </c>
      <c r="Q54" s="15">
        <v>6742</v>
      </c>
      <c r="R54" s="22">
        <v>6928</v>
      </c>
    </row>
    <row r="55" spans="1:18" x14ac:dyDescent="0.3">
      <c r="A55" s="93">
        <v>2100</v>
      </c>
      <c r="B55" s="63">
        <v>4030</v>
      </c>
      <c r="C55" s="62">
        <v>4256</v>
      </c>
      <c r="D55" s="62">
        <v>4452</v>
      </c>
      <c r="E55" s="62">
        <v>4648</v>
      </c>
      <c r="F55" s="62">
        <v>4899</v>
      </c>
      <c r="G55" s="62">
        <v>5095</v>
      </c>
      <c r="H55" s="62">
        <v>5291</v>
      </c>
      <c r="I55" s="62">
        <v>5583</v>
      </c>
      <c r="J55" s="62">
        <v>5779</v>
      </c>
      <c r="K55" s="62">
        <v>5975</v>
      </c>
      <c r="L55" s="62">
        <v>6171</v>
      </c>
      <c r="M55" s="62">
        <v>6367</v>
      </c>
      <c r="N55" s="62">
        <v>6563</v>
      </c>
      <c r="O55" s="62">
        <v>6759</v>
      </c>
      <c r="P55" s="62">
        <v>6955</v>
      </c>
      <c r="Q55" s="62">
        <v>7151</v>
      </c>
      <c r="R55" s="48">
        <v>7347</v>
      </c>
    </row>
    <row r="56" spans="1:18" x14ac:dyDescent="0.3">
      <c r="A56" s="82">
        <v>2200</v>
      </c>
      <c r="B56" s="64">
        <v>4324</v>
      </c>
      <c r="C56" s="15">
        <v>4530</v>
      </c>
      <c r="D56" s="15">
        <v>4791</v>
      </c>
      <c r="E56" s="15">
        <v>4998</v>
      </c>
      <c r="F56" s="15">
        <v>5204</v>
      </c>
      <c r="G56" s="15">
        <v>5507</v>
      </c>
      <c r="H56" s="15">
        <v>5713</v>
      </c>
      <c r="I56" s="15">
        <v>5920</v>
      </c>
      <c r="J56" s="15">
        <v>6126</v>
      </c>
      <c r="K56" s="15">
        <v>6333</v>
      </c>
      <c r="L56" s="15">
        <v>6539</v>
      </c>
      <c r="M56" s="15">
        <v>6746</v>
      </c>
      <c r="N56" s="15">
        <v>6952</v>
      </c>
      <c r="O56" s="15">
        <v>7159</v>
      </c>
      <c r="P56" s="15">
        <v>7365</v>
      </c>
      <c r="Q56" s="15">
        <v>7571</v>
      </c>
      <c r="R56" s="22">
        <v>7859</v>
      </c>
    </row>
    <row r="57" spans="1:18" x14ac:dyDescent="0.3">
      <c r="A57" s="93">
        <v>2300</v>
      </c>
      <c r="B57" s="63">
        <v>4597</v>
      </c>
      <c r="C57" s="62">
        <v>4869</v>
      </c>
      <c r="D57" s="62">
        <v>5086</v>
      </c>
      <c r="E57" s="62">
        <v>5303</v>
      </c>
      <c r="F57" s="62">
        <v>5616</v>
      </c>
      <c r="G57" s="62">
        <v>5833</v>
      </c>
      <c r="H57" s="62">
        <v>6050</v>
      </c>
      <c r="I57" s="62">
        <v>6267</v>
      </c>
      <c r="J57" s="62">
        <v>6484</v>
      </c>
      <c r="K57" s="62">
        <v>6701</v>
      </c>
      <c r="L57" s="62">
        <v>6918</v>
      </c>
      <c r="M57" s="62">
        <v>7135</v>
      </c>
      <c r="N57" s="62">
        <v>7352</v>
      </c>
      <c r="O57" s="62">
        <v>7569</v>
      </c>
      <c r="P57" s="62">
        <v>7867</v>
      </c>
      <c r="Q57" s="62">
        <v>8084</v>
      </c>
      <c r="R57" s="48">
        <v>8301</v>
      </c>
    </row>
    <row r="58" spans="1:18" x14ac:dyDescent="0.3">
      <c r="A58" s="82">
        <v>2400</v>
      </c>
      <c r="B58" s="64">
        <v>4935</v>
      </c>
      <c r="C58" s="15">
        <v>5163</v>
      </c>
      <c r="D58" s="15">
        <v>5390</v>
      </c>
      <c r="E58" s="15">
        <v>5714</v>
      </c>
      <c r="F58" s="15">
        <v>5942</v>
      </c>
      <c r="G58" s="15">
        <v>6170</v>
      </c>
      <c r="H58" s="15">
        <v>6397</v>
      </c>
      <c r="I58" s="15">
        <v>6625</v>
      </c>
      <c r="J58" s="15">
        <v>6853</v>
      </c>
      <c r="K58" s="15">
        <v>7080</v>
      </c>
      <c r="L58" s="15">
        <v>7308</v>
      </c>
      <c r="M58" s="15">
        <v>7536</v>
      </c>
      <c r="N58" s="15">
        <v>7763</v>
      </c>
      <c r="O58" s="15">
        <v>8072</v>
      </c>
      <c r="P58" s="15">
        <v>8299</v>
      </c>
      <c r="Q58" s="15">
        <v>8527</v>
      </c>
      <c r="R58" s="22">
        <v>8755</v>
      </c>
    </row>
    <row r="59" spans="1:18" x14ac:dyDescent="0.3">
      <c r="A59" s="93">
        <v>2500</v>
      </c>
      <c r="B59" s="63">
        <v>5228</v>
      </c>
      <c r="C59" s="62">
        <v>5563</v>
      </c>
      <c r="D59" s="62">
        <v>5802</v>
      </c>
      <c r="E59" s="62">
        <v>6040</v>
      </c>
      <c r="F59" s="62">
        <v>6278</v>
      </c>
      <c r="G59" s="62">
        <v>6517</v>
      </c>
      <c r="H59" s="62">
        <v>6755</v>
      </c>
      <c r="I59" s="62">
        <v>6993</v>
      </c>
      <c r="J59" s="62">
        <v>7232</v>
      </c>
      <c r="K59" s="62">
        <v>7470</v>
      </c>
      <c r="L59" s="62">
        <v>7709</v>
      </c>
      <c r="M59" s="62">
        <v>8028</v>
      </c>
      <c r="N59" s="62">
        <v>8266</v>
      </c>
      <c r="O59" s="62">
        <v>8504</v>
      </c>
      <c r="P59" s="62">
        <v>8743</v>
      </c>
      <c r="Q59" s="62">
        <v>8981</v>
      </c>
      <c r="R59" s="48">
        <v>9288</v>
      </c>
    </row>
    <row r="60" spans="1:18" x14ac:dyDescent="0.3">
      <c r="A60" s="82">
        <v>2600</v>
      </c>
      <c r="B60" s="64">
        <v>5628</v>
      </c>
      <c r="C60" s="15">
        <v>5877</v>
      </c>
      <c r="D60" s="15">
        <v>6126</v>
      </c>
      <c r="E60" s="15">
        <v>6376</v>
      </c>
      <c r="F60" s="15">
        <v>6625</v>
      </c>
      <c r="G60" s="15">
        <v>6874</v>
      </c>
      <c r="H60" s="15">
        <v>7123</v>
      </c>
      <c r="I60" s="15">
        <v>7372</v>
      </c>
      <c r="J60" s="15">
        <v>7622</v>
      </c>
      <c r="K60" s="15">
        <v>7952</v>
      </c>
      <c r="L60" s="15">
        <v>8201</v>
      </c>
      <c r="M60" s="15">
        <v>8450</v>
      </c>
      <c r="N60" s="15">
        <v>8699</v>
      </c>
      <c r="O60" s="15">
        <v>8948</v>
      </c>
      <c r="P60" s="15">
        <v>9266</v>
      </c>
      <c r="Q60" s="15">
        <v>9516</v>
      </c>
      <c r="R60" s="22">
        <v>9765</v>
      </c>
    </row>
    <row r="61" spans="1:18" x14ac:dyDescent="0.3">
      <c r="A61" s="93">
        <v>2700</v>
      </c>
      <c r="B61" s="63">
        <v>5941</v>
      </c>
      <c r="C61" s="62">
        <v>6201</v>
      </c>
      <c r="D61" s="62">
        <v>6461</v>
      </c>
      <c r="E61" s="62">
        <v>6721</v>
      </c>
      <c r="F61" s="62">
        <v>6982</v>
      </c>
      <c r="G61" s="62">
        <v>7242</v>
      </c>
      <c r="H61" s="62">
        <v>7502</v>
      </c>
      <c r="I61" s="62">
        <v>7762</v>
      </c>
      <c r="J61" s="62">
        <v>8103</v>
      </c>
      <c r="K61" s="62">
        <v>8363</v>
      </c>
      <c r="L61" s="62">
        <v>8623</v>
      </c>
      <c r="M61" s="62">
        <v>8883</v>
      </c>
      <c r="N61" s="62">
        <v>9212</v>
      </c>
      <c r="O61" s="62">
        <v>9472</v>
      </c>
      <c r="P61" s="62">
        <v>9733</v>
      </c>
      <c r="Q61" s="62">
        <v>10081</v>
      </c>
      <c r="R61" s="48">
        <v>10342</v>
      </c>
    </row>
    <row r="62" spans="1:18" x14ac:dyDescent="0.3">
      <c r="A62" s="82">
        <v>2800</v>
      </c>
      <c r="B62" s="64">
        <v>6264</v>
      </c>
      <c r="C62" s="15">
        <v>6535</v>
      </c>
      <c r="D62" s="15">
        <v>6806</v>
      </c>
      <c r="E62" s="15">
        <v>7078</v>
      </c>
      <c r="F62" s="15">
        <v>7349</v>
      </c>
      <c r="G62" s="15">
        <v>7620</v>
      </c>
      <c r="H62" s="15">
        <v>7972</v>
      </c>
      <c r="I62" s="15">
        <v>8243</v>
      </c>
      <c r="J62" s="15">
        <v>8514</v>
      </c>
      <c r="K62" s="15">
        <v>8785</v>
      </c>
      <c r="L62" s="15">
        <v>9125</v>
      </c>
      <c r="M62" s="15">
        <v>9396</v>
      </c>
      <c r="N62" s="15">
        <v>9667</v>
      </c>
      <c r="O62" s="15">
        <v>9939</v>
      </c>
      <c r="P62" s="15">
        <v>10299</v>
      </c>
      <c r="Q62" s="15">
        <v>10570</v>
      </c>
      <c r="R62" s="22">
        <v>10841</v>
      </c>
    </row>
    <row r="63" spans="1:18" x14ac:dyDescent="0.3">
      <c r="A63" s="93">
        <v>2900</v>
      </c>
      <c r="B63" s="63">
        <v>6597</v>
      </c>
      <c r="C63" s="62">
        <v>6879</v>
      </c>
      <c r="D63" s="62">
        <v>7162</v>
      </c>
      <c r="E63" s="62">
        <v>7444</v>
      </c>
      <c r="F63" s="62">
        <v>7726</v>
      </c>
      <c r="G63" s="62">
        <v>8089</v>
      </c>
      <c r="H63" s="62">
        <v>8371</v>
      </c>
      <c r="I63" s="62">
        <v>8654</v>
      </c>
      <c r="J63" s="62">
        <v>8936</v>
      </c>
      <c r="K63" s="62">
        <v>9287</v>
      </c>
      <c r="L63" s="62">
        <v>9569</v>
      </c>
      <c r="M63" s="62">
        <v>9851</v>
      </c>
      <c r="N63" s="62">
        <v>10222</v>
      </c>
      <c r="O63" s="62">
        <v>10505</v>
      </c>
      <c r="P63" s="62">
        <v>10787</v>
      </c>
      <c r="Q63" s="62">
        <v>11069</v>
      </c>
      <c r="R63" s="48">
        <v>11352</v>
      </c>
    </row>
    <row r="64" spans="1:18" ht="15" thickBot="1" x14ac:dyDescent="0.35">
      <c r="A64" s="83">
        <v>3000</v>
      </c>
      <c r="B64" s="65">
        <v>6940</v>
      </c>
      <c r="C64" s="25">
        <v>7233</v>
      </c>
      <c r="D64" s="25">
        <v>7527</v>
      </c>
      <c r="E64" s="25">
        <v>7901</v>
      </c>
      <c r="F64" s="25">
        <v>8195</v>
      </c>
      <c r="G64" s="25">
        <v>8488</v>
      </c>
      <c r="H64" s="25">
        <v>8781</v>
      </c>
      <c r="I64" s="25">
        <v>9144</v>
      </c>
      <c r="J64" s="25">
        <v>9437</v>
      </c>
      <c r="K64" s="25">
        <v>9731</v>
      </c>
      <c r="L64" s="25">
        <v>10113</v>
      </c>
      <c r="M64" s="25">
        <v>10406</v>
      </c>
      <c r="N64" s="25">
        <v>10700</v>
      </c>
      <c r="O64" s="25">
        <v>10993</v>
      </c>
      <c r="P64" s="25">
        <v>11287</v>
      </c>
      <c r="Q64" s="25">
        <v>11580</v>
      </c>
      <c r="R64" s="26">
        <v>11874</v>
      </c>
    </row>
    <row r="65" spans="1:10" x14ac:dyDescent="0.3">
      <c r="A65" s="24"/>
      <c r="B65" s="14"/>
      <c r="C65" s="14"/>
      <c r="D65" s="14"/>
      <c r="E65" s="14"/>
      <c r="F65" s="14"/>
      <c r="G65" s="14"/>
      <c r="H65" s="14"/>
      <c r="I65" s="14"/>
    </row>
    <row r="66" spans="1:10" x14ac:dyDescent="0.3">
      <c r="A66" s="108" t="s">
        <v>18</v>
      </c>
      <c r="B66" s="7"/>
      <c r="C66" s="16"/>
      <c r="D66" s="7"/>
      <c r="E66" s="16"/>
      <c r="F66" s="7"/>
      <c r="G66" s="16"/>
      <c r="H66" s="7"/>
      <c r="I66" s="16"/>
    </row>
    <row r="67" spans="1:10" x14ac:dyDescent="0.3">
      <c r="A67" s="108" t="s">
        <v>21</v>
      </c>
      <c r="B67" s="7"/>
      <c r="C67" s="16"/>
      <c r="D67" s="7"/>
      <c r="E67" s="16"/>
      <c r="F67" s="7"/>
      <c r="G67" s="16"/>
      <c r="H67" s="7"/>
      <c r="I67" s="16"/>
    </row>
    <row r="68" spans="1:10" x14ac:dyDescent="0.3">
      <c r="A68" s="108" t="s">
        <v>17</v>
      </c>
      <c r="B68" s="7"/>
      <c r="C68" s="16"/>
      <c r="D68" s="7"/>
      <c r="E68" s="16"/>
      <c r="F68" s="7"/>
      <c r="G68" s="16"/>
      <c r="H68" s="7"/>
      <c r="I68" s="16"/>
    </row>
    <row r="69" spans="1:10" x14ac:dyDescent="0.3">
      <c r="A69" s="13" t="s">
        <v>19</v>
      </c>
      <c r="B69" s="7"/>
      <c r="C69" s="16"/>
      <c r="D69" s="7"/>
      <c r="E69" s="16"/>
      <c r="F69" s="7"/>
      <c r="G69" s="16"/>
      <c r="H69" s="7"/>
      <c r="I69" s="16"/>
    </row>
    <row r="70" spans="1:10" x14ac:dyDescent="0.3">
      <c r="A70" s="7"/>
      <c r="B70" s="7"/>
      <c r="C70" s="16"/>
      <c r="D70" s="7"/>
      <c r="E70" s="16"/>
      <c r="F70" s="7"/>
      <c r="G70" s="16"/>
      <c r="H70" s="7"/>
      <c r="I70" s="16"/>
    </row>
    <row r="71" spans="1:10" s="23" customFormat="1" x14ac:dyDescent="0.3">
      <c r="A71" s="7"/>
      <c r="B71" s="7"/>
      <c r="C71" s="16"/>
      <c r="D71" s="7"/>
      <c r="E71" s="16"/>
      <c r="F71" s="7"/>
      <c r="G71" s="16"/>
      <c r="H71" s="7"/>
      <c r="I71" s="16"/>
      <c r="J71"/>
    </row>
    <row r="72" spans="1:10" s="23" customFormat="1" x14ac:dyDescent="0.3">
      <c r="A72" s="7"/>
      <c r="B72" s="7"/>
      <c r="C72" s="16"/>
      <c r="D72" s="7"/>
      <c r="E72" s="16"/>
      <c r="F72" s="7"/>
      <c r="G72" s="16"/>
      <c r="H72" s="7"/>
      <c r="I72" s="16"/>
      <c r="J72"/>
    </row>
    <row r="73" spans="1:10" s="23" customFormat="1" x14ac:dyDescent="0.3">
      <c r="A73" s="7"/>
      <c r="B73" s="7"/>
      <c r="C73" s="16"/>
      <c r="D73" s="7"/>
      <c r="E73" s="16"/>
      <c r="F73" s="7"/>
      <c r="G73" s="16"/>
      <c r="H73" s="7"/>
      <c r="I73" s="16"/>
      <c r="J73"/>
    </row>
    <row r="74" spans="1:10" s="23" customFormat="1" x14ac:dyDescent="0.3">
      <c r="A74" s="7"/>
      <c r="B74" s="7"/>
      <c r="C74" s="16"/>
      <c r="D74" s="7"/>
      <c r="E74" s="16"/>
      <c r="F74" s="7"/>
      <c r="G74" s="16"/>
      <c r="H74" s="7"/>
      <c r="I74" s="16"/>
      <c r="J74"/>
    </row>
    <row r="75" spans="1:10" s="23" customFormat="1" x14ac:dyDescent="0.3">
      <c r="A75" s="7"/>
      <c r="B75" s="7"/>
      <c r="C75" s="16"/>
      <c r="D75" s="7"/>
      <c r="E75" s="16"/>
      <c r="F75" s="7"/>
      <c r="G75" s="16"/>
      <c r="H75" s="7"/>
      <c r="I75" s="16"/>
      <c r="J75"/>
    </row>
    <row r="76" spans="1:10" s="23" customFormat="1" x14ac:dyDescent="0.3">
      <c r="A76" s="7"/>
      <c r="B76" s="7"/>
      <c r="C76" s="16"/>
      <c r="D76" s="7"/>
      <c r="E76" s="16"/>
      <c r="F76" s="7"/>
      <c r="G76" s="16"/>
      <c r="H76" s="7"/>
      <c r="I76" s="16"/>
    </row>
    <row r="77" spans="1:10" s="23" customFormat="1" x14ac:dyDescent="0.3">
      <c r="A77" s="7"/>
      <c r="B77" s="7"/>
      <c r="C77" s="16"/>
      <c r="D77" s="7"/>
      <c r="E77" s="16"/>
      <c r="F77" s="7"/>
      <c r="G77" s="16"/>
      <c r="H77" s="7"/>
      <c r="I77" s="16"/>
    </row>
    <row r="78" spans="1:10" s="23" customFormat="1" x14ac:dyDescent="0.3">
      <c r="A78" s="7" t="s">
        <v>23</v>
      </c>
      <c r="B78" s="7"/>
      <c r="C78" s="16"/>
      <c r="D78" s="7"/>
      <c r="E78" s="16"/>
      <c r="F78" s="7"/>
      <c r="G78" s="16"/>
      <c r="H78" s="7"/>
      <c r="I78" s="16"/>
    </row>
  </sheetData>
  <protectedRanges>
    <protectedRange sqref="I23:J23 B12:I12 B35:I35" name="Диапазон1_1_2"/>
    <protectedRange sqref="A12" name="Диапазон1_2"/>
    <protectedRange sqref="B10:C11" name="Диапазон1_1_2_1"/>
    <protectedRange sqref="A10:A11" name="Диапазон1_2_1"/>
    <protectedRange sqref="A1:A9" name="Диапазон1_2_1_1"/>
    <protectedRange sqref="I46:J46" name="Диапазон1_1_2_1_1"/>
    <protectedRange sqref="A35" name="Диапазон1_2_1_2"/>
  </protectedRanges>
  <mergeCells count="4">
    <mergeCell ref="A35:A36"/>
    <mergeCell ref="B35:R35"/>
    <mergeCell ref="A12:A13"/>
    <mergeCell ref="B12:R12"/>
  </mergeCells>
  <hyperlinks>
    <hyperlink ref="A4" r:id="rId1" display="WWW.TEPLOV.RU" xr:uid="{00000000-0004-0000-0C00-000000000000}"/>
  </hyperlinks>
  <pageMargins left="0.23622047244094491" right="0.23622047244094491" top="0.74803149606299213" bottom="3.3070866141732287" header="0.31496062992125984" footer="0.31496062992125984"/>
  <pageSetup paperSize="9" scale="63" fitToHeight="0" orientation="portrait" r:id="rId2"/>
  <headerFooter>
    <oddFooter>&amp;L&amp;G</oddFoot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theme="9" tint="0.59999389629810485"/>
    <pageSetUpPr fitToPage="1"/>
  </sheetPr>
  <dimension ref="A1:P160"/>
  <sheetViews>
    <sheetView showGridLines="0" topLeftCell="A96" zoomScale="90" zoomScaleNormal="90" workbookViewId="0">
      <selection activeCell="I67" sqref="I67:I126"/>
    </sheetView>
  </sheetViews>
  <sheetFormatPr defaultRowHeight="14.4" x14ac:dyDescent="0.3"/>
  <cols>
    <col min="1" max="1" width="6.88671875" style="7" customWidth="1"/>
    <col min="2" max="2" width="26.6640625" style="7" customWidth="1"/>
    <col min="3" max="3" width="10.6640625" style="16" customWidth="1"/>
    <col min="4" max="4" width="26.6640625" style="7" customWidth="1"/>
    <col min="5" max="5" width="10.6640625" style="16" customWidth="1"/>
    <col min="6" max="6" width="26.6640625" style="7" customWidth="1"/>
    <col min="7" max="7" width="10.6640625" style="16" customWidth="1"/>
    <col min="8" max="8" width="26.6640625" style="7" customWidth="1"/>
    <col min="9" max="9" width="10.6640625" style="16" customWidth="1"/>
  </cols>
  <sheetData>
    <row r="1" spans="1:16" x14ac:dyDescent="0.3">
      <c r="A1" s="153" t="str">
        <f>Кожух!A1</f>
        <v>Прайс действует с 01.04.2022</v>
      </c>
      <c r="I1" s="7"/>
      <c r="J1" s="16"/>
      <c r="K1" s="7"/>
      <c r="L1" s="16"/>
      <c r="M1" s="7"/>
      <c r="N1" s="16"/>
      <c r="O1" s="7"/>
      <c r="P1" s="16"/>
    </row>
    <row r="2" spans="1:16" x14ac:dyDescent="0.3">
      <c r="A2" s="1"/>
      <c r="I2" s="7"/>
      <c r="J2" s="16"/>
      <c r="K2" s="7"/>
      <c r="L2" s="16"/>
      <c r="M2" s="7"/>
      <c r="N2" s="16"/>
      <c r="O2" s="7"/>
      <c r="P2" s="16"/>
    </row>
    <row r="3" spans="1:16" x14ac:dyDescent="0.3">
      <c r="A3" s="1"/>
      <c r="I3" s="7"/>
      <c r="J3" s="16"/>
      <c r="K3" s="7"/>
      <c r="L3" s="16"/>
      <c r="M3" s="7"/>
      <c r="N3" s="16"/>
      <c r="O3" s="7"/>
      <c r="P3" s="16"/>
    </row>
    <row r="4" spans="1:16" ht="15" customHeight="1" x14ac:dyDescent="0.3">
      <c r="A4" s="8"/>
      <c r="D4" s="28"/>
      <c r="E4" s="28"/>
      <c r="F4" s="28"/>
      <c r="G4" s="28"/>
      <c r="H4" s="28"/>
      <c r="I4" s="7"/>
      <c r="J4" s="16"/>
      <c r="K4" s="7"/>
      <c r="L4" s="16"/>
      <c r="M4" s="7"/>
      <c r="N4" s="16"/>
      <c r="O4" s="7"/>
      <c r="P4" s="16"/>
    </row>
    <row r="5" spans="1:16" ht="21.75" customHeight="1" x14ac:dyDescent="0.3">
      <c r="A5" s="1"/>
      <c r="D5" s="28"/>
      <c r="E5" s="28"/>
      <c r="F5" s="28"/>
      <c r="G5" s="28"/>
      <c r="H5" s="28"/>
      <c r="I5" s="7"/>
      <c r="J5" s="16"/>
      <c r="K5" s="7"/>
      <c r="L5" s="16"/>
      <c r="M5" s="7"/>
      <c r="N5" s="16"/>
      <c r="O5" s="7"/>
      <c r="P5" s="16"/>
    </row>
    <row r="6" spans="1:16" ht="17.399999999999999" x14ac:dyDescent="0.3">
      <c r="A6" s="1"/>
      <c r="D6" s="29"/>
      <c r="E6" s="29"/>
      <c r="F6" s="29"/>
      <c r="G6" s="29"/>
      <c r="H6" s="29"/>
      <c r="I6" s="7"/>
      <c r="J6" s="16"/>
      <c r="K6" s="7"/>
      <c r="L6" s="16"/>
      <c r="M6" s="7"/>
      <c r="N6" s="16"/>
      <c r="O6" s="7"/>
      <c r="P6" s="16"/>
    </row>
    <row r="7" spans="1:16" ht="17.399999999999999" x14ac:dyDescent="0.3">
      <c r="A7" s="1"/>
      <c r="D7" s="29"/>
      <c r="E7" s="29"/>
      <c r="F7" s="29"/>
      <c r="G7" s="29"/>
      <c r="H7" s="29"/>
      <c r="I7" s="7"/>
      <c r="J7" s="16"/>
      <c r="K7" s="7"/>
      <c r="L7" s="16"/>
      <c r="M7" s="7"/>
      <c r="N7" s="16"/>
      <c r="O7" s="7"/>
      <c r="P7" s="16"/>
    </row>
    <row r="8" spans="1:16" ht="17.399999999999999" x14ac:dyDescent="0.3">
      <c r="A8" s="1"/>
      <c r="D8" s="29"/>
      <c r="E8" s="29"/>
      <c r="F8" s="29"/>
      <c r="G8" s="29"/>
      <c r="H8" s="29"/>
    </row>
    <row r="9" spans="1:16" ht="17.399999999999999" x14ac:dyDescent="0.3">
      <c r="A9" s="1"/>
      <c r="D9" s="29"/>
      <c r="E9" s="29"/>
      <c r="F9" s="29"/>
      <c r="G9" s="29"/>
      <c r="H9" s="29"/>
    </row>
    <row r="10" spans="1:16" x14ac:dyDescent="0.3">
      <c r="A10" s="5"/>
      <c r="B10" s="1"/>
      <c r="C10" s="17"/>
    </row>
    <row r="11" spans="1:16" ht="15" thickBot="1" x14ac:dyDescent="0.35">
      <c r="A11" s="5"/>
      <c r="B11" s="1"/>
      <c r="C11" s="17"/>
    </row>
    <row r="12" spans="1:16" ht="33" customHeight="1" x14ac:dyDescent="0.3">
      <c r="A12" s="160" t="s">
        <v>0</v>
      </c>
      <c r="B12" s="162" t="s">
        <v>12</v>
      </c>
      <c r="C12" s="159"/>
      <c r="D12" s="156" t="s">
        <v>13</v>
      </c>
      <c r="E12" s="157"/>
      <c r="F12" s="158" t="s">
        <v>14</v>
      </c>
      <c r="G12" s="159"/>
      <c r="H12" s="156" t="s">
        <v>15</v>
      </c>
      <c r="I12" s="157"/>
    </row>
    <row r="13" spans="1:16" s="6" customFormat="1" ht="15" thickBot="1" x14ac:dyDescent="0.35">
      <c r="A13" s="161"/>
      <c r="B13" s="40" t="s">
        <v>1</v>
      </c>
      <c r="C13" s="41" t="s">
        <v>6</v>
      </c>
      <c r="D13" s="59" t="s">
        <v>1</v>
      </c>
      <c r="E13" s="60" t="s">
        <v>6</v>
      </c>
      <c r="F13" s="44" t="s">
        <v>1</v>
      </c>
      <c r="G13" s="41" t="s">
        <v>6</v>
      </c>
      <c r="H13" s="59" t="s">
        <v>1</v>
      </c>
      <c r="I13" s="60" t="s">
        <v>6</v>
      </c>
    </row>
    <row r="14" spans="1:16" x14ac:dyDescent="0.3">
      <c r="A14" s="52">
        <v>80</v>
      </c>
      <c r="B14" s="46" t="str">
        <f>CONCATENATE("Отвод 45 Оц-0.5 D",A14)</f>
        <v>Отвод 45 Оц-0.5 D80</v>
      </c>
      <c r="C14" s="115">
        <v>271</v>
      </c>
      <c r="D14" s="46" t="str">
        <f>CONCATENATE("Отвод 45 Оц-0.7 D",A14)</f>
        <v>Отвод 45 Оц-0.7 D80</v>
      </c>
      <c r="E14" s="115">
        <v>373</v>
      </c>
      <c r="F14" s="46" t="str">
        <f>CONCATENATE("Отвод 45 AL-0.8 D",A14)</f>
        <v>Отвод 45 AL-0.8 D80</v>
      </c>
      <c r="G14" s="115">
        <v>534</v>
      </c>
      <c r="H14" s="46" t="str">
        <f>CONCATENATE("Отвод 45 304-0.5 D ",A14)</f>
        <v>Отвод 45 304-0.5 D 80</v>
      </c>
      <c r="I14" s="115">
        <v>645</v>
      </c>
    </row>
    <row r="15" spans="1:16" x14ac:dyDescent="0.3">
      <c r="A15" s="112">
        <v>90</v>
      </c>
      <c r="B15" s="37" t="str">
        <f t="shared" ref="B15:B78" si="0">CONCATENATE("Отвод 45 Оц-0.5 D",A15)</f>
        <v>Отвод 45 Оц-0.5 D90</v>
      </c>
      <c r="C15" s="116">
        <v>282</v>
      </c>
      <c r="D15" s="37" t="str">
        <f t="shared" ref="D15:D78" si="1">CONCATENATE("Отвод 45 Оц-0.7 D",A15)</f>
        <v>Отвод 45 Оц-0.7 D90</v>
      </c>
      <c r="E15" s="116">
        <v>388</v>
      </c>
      <c r="F15" s="37" t="str">
        <f t="shared" ref="F15:F78" si="2">CONCATENATE("Отвод 45 AL-0.8 D",A15)</f>
        <v>Отвод 45 AL-0.8 D90</v>
      </c>
      <c r="G15" s="116">
        <v>556</v>
      </c>
      <c r="H15" s="37" t="str">
        <f t="shared" ref="H15:H78" si="3">CONCATENATE("Отвод 45 304-0.5 D ",A15)</f>
        <v>Отвод 45 304-0.5 D 90</v>
      </c>
      <c r="I15" s="116">
        <v>734</v>
      </c>
    </row>
    <row r="16" spans="1:16" x14ac:dyDescent="0.3">
      <c r="A16" s="53">
        <v>100</v>
      </c>
      <c r="B16" s="36" t="str">
        <f t="shared" si="0"/>
        <v>Отвод 45 Оц-0.5 D100</v>
      </c>
      <c r="C16" s="117">
        <v>303</v>
      </c>
      <c r="D16" s="36" t="str">
        <f t="shared" si="1"/>
        <v>Отвод 45 Оц-0.7 D100</v>
      </c>
      <c r="E16" s="117">
        <v>415</v>
      </c>
      <c r="F16" s="36" t="str">
        <f t="shared" si="2"/>
        <v>Отвод 45 AL-0.8 D100</v>
      </c>
      <c r="G16" s="117">
        <v>596</v>
      </c>
      <c r="H16" s="36" t="str">
        <f t="shared" si="3"/>
        <v>Отвод 45 304-0.5 D 100</v>
      </c>
      <c r="I16" s="117">
        <v>818</v>
      </c>
    </row>
    <row r="17" spans="1:10" ht="15.75" customHeight="1" x14ac:dyDescent="0.3">
      <c r="A17" s="112">
        <v>110</v>
      </c>
      <c r="B17" s="37" t="str">
        <f t="shared" si="0"/>
        <v>Отвод 45 Оц-0.5 D110</v>
      </c>
      <c r="C17" s="116">
        <v>324</v>
      </c>
      <c r="D17" s="37" t="str">
        <f t="shared" si="1"/>
        <v>Отвод 45 Оц-0.7 D110</v>
      </c>
      <c r="E17" s="116">
        <v>446</v>
      </c>
      <c r="F17" s="37" t="str">
        <f t="shared" si="2"/>
        <v>Отвод 45 AL-0.8 D110</v>
      </c>
      <c r="G17" s="116">
        <v>640</v>
      </c>
      <c r="H17" s="37" t="str">
        <f t="shared" si="3"/>
        <v>Отвод 45 304-0.5 D 110</v>
      </c>
      <c r="I17" s="116">
        <v>912</v>
      </c>
      <c r="J17" s="2"/>
    </row>
    <row r="18" spans="1:10" x14ac:dyDescent="0.3">
      <c r="A18" s="53">
        <v>120</v>
      </c>
      <c r="B18" s="36" t="str">
        <f t="shared" si="0"/>
        <v>Отвод 45 Оц-0.5 D120</v>
      </c>
      <c r="C18" s="117">
        <v>346</v>
      </c>
      <c r="D18" s="36" t="str">
        <f t="shared" si="1"/>
        <v>Отвод 45 Оц-0.7 D120</v>
      </c>
      <c r="E18" s="117">
        <v>475</v>
      </c>
      <c r="F18" s="36" t="str">
        <f t="shared" si="2"/>
        <v>Отвод 45 AL-0.8 D120</v>
      </c>
      <c r="G18" s="117">
        <v>682</v>
      </c>
      <c r="H18" s="36" t="str">
        <f t="shared" si="3"/>
        <v>Отвод 45 304-0.5 D 120</v>
      </c>
      <c r="I18" s="117">
        <v>1013</v>
      </c>
      <c r="J18" s="3"/>
    </row>
    <row r="19" spans="1:10" ht="15" customHeight="1" x14ac:dyDescent="0.3">
      <c r="A19" s="112">
        <v>130</v>
      </c>
      <c r="B19" s="37" t="str">
        <f t="shared" si="0"/>
        <v>Отвод 45 Оц-0.5 D130</v>
      </c>
      <c r="C19" s="116">
        <v>368</v>
      </c>
      <c r="D19" s="37" t="str">
        <f t="shared" si="1"/>
        <v>Отвод 45 Оц-0.7 D130</v>
      </c>
      <c r="E19" s="116">
        <v>506</v>
      </c>
      <c r="F19" s="37" t="str">
        <f t="shared" si="2"/>
        <v>Отвод 45 AL-0.8 D130</v>
      </c>
      <c r="G19" s="116">
        <v>726</v>
      </c>
      <c r="H19" s="37" t="str">
        <f t="shared" si="3"/>
        <v>Отвод 45 304-0.5 D 130</v>
      </c>
      <c r="I19" s="116">
        <v>1122</v>
      </c>
    </row>
    <row r="20" spans="1:10" x14ac:dyDescent="0.3">
      <c r="A20" s="53">
        <v>140</v>
      </c>
      <c r="B20" s="36" t="str">
        <f t="shared" si="0"/>
        <v>Отвод 45 Оц-0.5 D140</v>
      </c>
      <c r="C20" s="117">
        <v>388</v>
      </c>
      <c r="D20" s="36" t="str">
        <f t="shared" si="1"/>
        <v>Отвод 45 Оц-0.7 D140</v>
      </c>
      <c r="E20" s="117">
        <v>533</v>
      </c>
      <c r="F20" s="36" t="str">
        <f t="shared" si="2"/>
        <v>Отвод 45 AL-0.8 D140</v>
      </c>
      <c r="G20" s="117">
        <v>764</v>
      </c>
      <c r="H20" s="36" t="str">
        <f t="shared" si="3"/>
        <v>Отвод 45 304-0.5 D 140</v>
      </c>
      <c r="I20" s="117">
        <v>1238</v>
      </c>
      <c r="J20" s="4"/>
    </row>
    <row r="21" spans="1:10" x14ac:dyDescent="0.3">
      <c r="A21" s="112">
        <v>150</v>
      </c>
      <c r="B21" s="37" t="str">
        <f t="shared" si="0"/>
        <v>Отвод 45 Оц-0.5 D150</v>
      </c>
      <c r="C21" s="116">
        <v>411</v>
      </c>
      <c r="D21" s="37" t="str">
        <f t="shared" si="1"/>
        <v>Отвод 45 Оц-0.7 D150</v>
      </c>
      <c r="E21" s="116">
        <v>563</v>
      </c>
      <c r="F21" s="37" t="str">
        <f t="shared" si="2"/>
        <v>Отвод 45 AL-0.8 D150</v>
      </c>
      <c r="G21" s="116">
        <v>808</v>
      </c>
      <c r="H21" s="37" t="str">
        <f t="shared" si="3"/>
        <v>Отвод 45 304-0.5 D 150</v>
      </c>
      <c r="I21" s="116">
        <v>1361</v>
      </c>
      <c r="J21" s="4"/>
    </row>
    <row r="22" spans="1:10" x14ac:dyDescent="0.3">
      <c r="A22" s="53">
        <v>160</v>
      </c>
      <c r="B22" s="36" t="str">
        <f t="shared" si="0"/>
        <v>Отвод 45 Оц-0.5 D160</v>
      </c>
      <c r="C22" s="117">
        <v>434</v>
      </c>
      <c r="D22" s="36" t="str">
        <f t="shared" si="1"/>
        <v>Отвод 45 Оц-0.7 D160</v>
      </c>
      <c r="E22" s="117">
        <v>595</v>
      </c>
      <c r="F22" s="36" t="str">
        <f t="shared" si="2"/>
        <v>Отвод 45 AL-0.8 D160</v>
      </c>
      <c r="G22" s="117">
        <v>852</v>
      </c>
      <c r="H22" s="36" t="str">
        <f t="shared" si="3"/>
        <v>Отвод 45 304-0.5 D 160</v>
      </c>
      <c r="I22" s="117">
        <v>1493</v>
      </c>
      <c r="J22" s="4"/>
    </row>
    <row r="23" spans="1:10" x14ac:dyDescent="0.3">
      <c r="A23" s="112">
        <v>170</v>
      </c>
      <c r="B23" s="37" t="str">
        <f t="shared" si="0"/>
        <v>Отвод 45 Оц-0.5 D170</v>
      </c>
      <c r="C23" s="116">
        <v>453</v>
      </c>
      <c r="D23" s="37" t="str">
        <f t="shared" si="1"/>
        <v>Отвод 45 Оц-0.7 D170</v>
      </c>
      <c r="E23" s="116">
        <v>623</v>
      </c>
      <c r="F23" s="37" t="str">
        <f t="shared" si="2"/>
        <v>Отвод 45 AL-0.8 D170</v>
      </c>
      <c r="G23" s="116">
        <v>894</v>
      </c>
      <c r="H23" s="37" t="str">
        <f t="shared" si="3"/>
        <v>Отвод 45 304-0.5 D 170</v>
      </c>
      <c r="I23" s="116">
        <v>1632</v>
      </c>
      <c r="J23" s="4"/>
    </row>
    <row r="24" spans="1:10" x14ac:dyDescent="0.3">
      <c r="A24" s="53">
        <v>180</v>
      </c>
      <c r="B24" s="36" t="str">
        <f t="shared" si="0"/>
        <v>Отвод 45 Оц-0.5 D180</v>
      </c>
      <c r="C24" s="117">
        <v>473</v>
      </c>
      <c r="D24" s="36" t="str">
        <f t="shared" si="1"/>
        <v>Отвод 45 Оц-0.7 D180</v>
      </c>
      <c r="E24" s="117">
        <v>650</v>
      </c>
      <c r="F24" s="36" t="str">
        <f t="shared" si="2"/>
        <v>Отвод 45 AL-0.8 D180</v>
      </c>
      <c r="G24" s="117">
        <v>950</v>
      </c>
      <c r="H24" s="36" t="str">
        <f t="shared" si="3"/>
        <v>Отвод 45 304-0.5 D 180</v>
      </c>
      <c r="I24" s="117">
        <v>1779</v>
      </c>
      <c r="J24" s="1"/>
    </row>
    <row r="25" spans="1:10" x14ac:dyDescent="0.3">
      <c r="A25" s="112">
        <v>190</v>
      </c>
      <c r="B25" s="37" t="str">
        <f t="shared" si="0"/>
        <v>Отвод 45 Оц-0.5 D190</v>
      </c>
      <c r="C25" s="116">
        <v>495</v>
      </c>
      <c r="D25" s="37" t="str">
        <f t="shared" si="1"/>
        <v>Отвод 45 Оц-0.7 D190</v>
      </c>
      <c r="E25" s="116">
        <v>681</v>
      </c>
      <c r="F25" s="37" t="str">
        <f t="shared" si="2"/>
        <v>Отвод 45 AL-0.8 D190</v>
      </c>
      <c r="G25" s="116">
        <v>1008</v>
      </c>
      <c r="H25" s="37" t="str">
        <f t="shared" si="3"/>
        <v>Отвод 45 304-0.5 D 190</v>
      </c>
      <c r="I25" s="116">
        <v>1934</v>
      </c>
    </row>
    <row r="26" spans="1:10" x14ac:dyDescent="0.3">
      <c r="A26" s="53">
        <v>200</v>
      </c>
      <c r="B26" s="36" t="str">
        <f t="shared" si="0"/>
        <v>Отвод 45 Оц-0.5 D200</v>
      </c>
      <c r="C26" s="117">
        <v>516</v>
      </c>
      <c r="D26" s="36" t="str">
        <f t="shared" si="1"/>
        <v>Отвод 45 Оц-0.7 D200</v>
      </c>
      <c r="E26" s="117">
        <v>709</v>
      </c>
      <c r="F26" s="36" t="str">
        <f t="shared" si="2"/>
        <v>Отвод 45 AL-0.8 D200</v>
      </c>
      <c r="G26" s="117">
        <v>1066</v>
      </c>
      <c r="H26" s="36" t="str">
        <f t="shared" si="3"/>
        <v>Отвод 45 304-0.5 D 200</v>
      </c>
      <c r="I26" s="117">
        <v>2096</v>
      </c>
    </row>
    <row r="27" spans="1:10" x14ac:dyDescent="0.3">
      <c r="A27" s="112">
        <v>210</v>
      </c>
      <c r="B27" s="37" t="str">
        <f t="shared" si="0"/>
        <v>Отвод 45 Оц-0.5 D210</v>
      </c>
      <c r="C27" s="116">
        <v>539</v>
      </c>
      <c r="D27" s="37" t="str">
        <f t="shared" si="1"/>
        <v>Отвод 45 Оц-0.7 D210</v>
      </c>
      <c r="E27" s="116">
        <v>741</v>
      </c>
      <c r="F27" s="37" t="str">
        <f t="shared" si="2"/>
        <v>Отвод 45 AL-0.8 D210</v>
      </c>
      <c r="G27" s="116">
        <v>1128</v>
      </c>
      <c r="H27" s="37" t="str">
        <f t="shared" si="3"/>
        <v>Отвод 45 304-0.5 D 210</v>
      </c>
      <c r="I27" s="116">
        <v>2267</v>
      </c>
    </row>
    <row r="28" spans="1:10" x14ac:dyDescent="0.3">
      <c r="A28" s="53">
        <v>220</v>
      </c>
      <c r="B28" s="36" t="str">
        <f t="shared" si="0"/>
        <v>Отвод 45 Оц-0.5 D220</v>
      </c>
      <c r="C28" s="117">
        <v>564</v>
      </c>
      <c r="D28" s="36" t="str">
        <f t="shared" si="1"/>
        <v>Отвод 45 Оц-0.7 D220</v>
      </c>
      <c r="E28" s="117">
        <v>774</v>
      </c>
      <c r="F28" s="36" t="str">
        <f t="shared" si="2"/>
        <v>Отвод 45 AL-0.8 D220</v>
      </c>
      <c r="G28" s="117">
        <v>1188</v>
      </c>
      <c r="H28" s="36" t="str">
        <f t="shared" si="3"/>
        <v>Отвод 45 304-0.5 D 220</v>
      </c>
      <c r="I28" s="117">
        <v>2442</v>
      </c>
    </row>
    <row r="29" spans="1:10" x14ac:dyDescent="0.3">
      <c r="A29" s="112">
        <v>230</v>
      </c>
      <c r="B29" s="37" t="str">
        <f t="shared" si="0"/>
        <v>Отвод 45 Оц-0.5 D230</v>
      </c>
      <c r="C29" s="116">
        <v>590</v>
      </c>
      <c r="D29" s="37" t="str">
        <f t="shared" si="1"/>
        <v>Отвод 45 Оц-0.7 D230</v>
      </c>
      <c r="E29" s="116">
        <v>810</v>
      </c>
      <c r="F29" s="37" t="str">
        <f t="shared" si="2"/>
        <v>Отвод 45 AL-0.8 D230</v>
      </c>
      <c r="G29" s="116">
        <v>1250</v>
      </c>
      <c r="H29" s="37" t="str">
        <f t="shared" si="3"/>
        <v>Отвод 45 304-0.5 D 230</v>
      </c>
      <c r="I29" s="116">
        <v>2630</v>
      </c>
    </row>
    <row r="30" spans="1:10" x14ac:dyDescent="0.3">
      <c r="A30" s="53">
        <v>240</v>
      </c>
      <c r="B30" s="36" t="str">
        <f t="shared" si="0"/>
        <v>Отвод 45 Оц-0.5 D240</v>
      </c>
      <c r="C30" s="117">
        <v>614</v>
      </c>
      <c r="D30" s="36" t="str">
        <f t="shared" si="1"/>
        <v>Отвод 45 Оц-0.7 D240</v>
      </c>
      <c r="E30" s="117">
        <v>847</v>
      </c>
      <c r="F30" s="36" t="str">
        <f t="shared" si="2"/>
        <v>Отвод 45 AL-0.8 D240</v>
      </c>
      <c r="G30" s="117">
        <v>1314</v>
      </c>
      <c r="H30" s="36" t="str">
        <f t="shared" si="3"/>
        <v>Отвод 45 304-0.5 D 240</v>
      </c>
      <c r="I30" s="117">
        <v>2820</v>
      </c>
    </row>
    <row r="31" spans="1:10" x14ac:dyDescent="0.3">
      <c r="A31" s="112">
        <v>250</v>
      </c>
      <c r="B31" s="37" t="str">
        <f t="shared" si="0"/>
        <v>Отвод 45 Оц-0.5 D250</v>
      </c>
      <c r="C31" s="116">
        <v>645</v>
      </c>
      <c r="D31" s="37" t="str">
        <f t="shared" si="1"/>
        <v>Отвод 45 Оц-0.7 D250</v>
      </c>
      <c r="E31" s="116">
        <v>887</v>
      </c>
      <c r="F31" s="37" t="str">
        <f t="shared" si="2"/>
        <v>Отвод 45 AL-0.8 D250</v>
      </c>
      <c r="G31" s="116">
        <v>1380</v>
      </c>
      <c r="H31" s="37" t="str">
        <f t="shared" si="3"/>
        <v>Отвод 45 304-0.5 D 250</v>
      </c>
      <c r="I31" s="116">
        <v>3023</v>
      </c>
    </row>
    <row r="32" spans="1:10" x14ac:dyDescent="0.3">
      <c r="A32" s="53">
        <v>260</v>
      </c>
      <c r="B32" s="36" t="str">
        <f t="shared" si="0"/>
        <v>Отвод 45 Оц-0.5 D260</v>
      </c>
      <c r="C32" s="117">
        <v>675</v>
      </c>
      <c r="D32" s="36" t="str">
        <f t="shared" si="1"/>
        <v>Отвод 45 Оц-0.7 D260</v>
      </c>
      <c r="E32" s="117">
        <v>927</v>
      </c>
      <c r="F32" s="36" t="str">
        <f t="shared" si="2"/>
        <v>Отвод 45 AL-0.8 D260</v>
      </c>
      <c r="G32" s="117">
        <v>1448</v>
      </c>
      <c r="H32" s="36" t="str">
        <f t="shared" si="3"/>
        <v>Отвод 45 304-0.5 D 260</v>
      </c>
      <c r="I32" s="117">
        <v>3230</v>
      </c>
    </row>
    <row r="33" spans="1:9" x14ac:dyDescent="0.3">
      <c r="A33" s="112">
        <v>270</v>
      </c>
      <c r="B33" s="37" t="str">
        <f t="shared" si="0"/>
        <v>Отвод 45 Оц-0.5 D270</v>
      </c>
      <c r="C33" s="116">
        <v>704</v>
      </c>
      <c r="D33" s="37" t="str">
        <f t="shared" si="1"/>
        <v>Отвод 45 Оц-0.7 D270</v>
      </c>
      <c r="E33" s="116">
        <v>969</v>
      </c>
      <c r="F33" s="37" t="str">
        <f t="shared" si="2"/>
        <v>Отвод 45 AL-0.8 D270</v>
      </c>
      <c r="G33" s="116">
        <v>1518</v>
      </c>
      <c r="H33" s="37" t="str">
        <f t="shared" si="3"/>
        <v>Отвод 45 304-0.5 D 270</v>
      </c>
      <c r="I33" s="116">
        <v>3446</v>
      </c>
    </row>
    <row r="34" spans="1:9" x14ac:dyDescent="0.3">
      <c r="A34" s="53">
        <v>280</v>
      </c>
      <c r="B34" s="36" t="str">
        <f t="shared" si="0"/>
        <v>Отвод 45 Оц-0.5 D280</v>
      </c>
      <c r="C34" s="117">
        <v>736</v>
      </c>
      <c r="D34" s="36" t="str">
        <f t="shared" si="1"/>
        <v>Отвод 45 Оц-0.7 D280</v>
      </c>
      <c r="E34" s="117">
        <v>1012</v>
      </c>
      <c r="F34" s="36" t="str">
        <f t="shared" si="2"/>
        <v>Отвод 45 AL-0.8 D280</v>
      </c>
      <c r="G34" s="117">
        <v>1586</v>
      </c>
      <c r="H34" s="36" t="str">
        <f t="shared" si="3"/>
        <v>Отвод 45 304-0.5 D 280</v>
      </c>
      <c r="I34" s="117">
        <v>3669</v>
      </c>
    </row>
    <row r="35" spans="1:9" x14ac:dyDescent="0.3">
      <c r="A35" s="112">
        <v>290</v>
      </c>
      <c r="B35" s="37" t="str">
        <f t="shared" si="0"/>
        <v>Отвод 45 Оц-0.5 D290</v>
      </c>
      <c r="C35" s="116">
        <v>768</v>
      </c>
      <c r="D35" s="37" t="str">
        <f t="shared" si="1"/>
        <v>Отвод 45 Оц-0.7 D290</v>
      </c>
      <c r="E35" s="116">
        <v>1056</v>
      </c>
      <c r="F35" s="37" t="str">
        <f t="shared" si="2"/>
        <v>Отвод 45 AL-0.8 D290</v>
      </c>
      <c r="G35" s="116">
        <v>1658</v>
      </c>
      <c r="H35" s="37" t="str">
        <f t="shared" si="3"/>
        <v>Отвод 45 304-0.5 D 290</v>
      </c>
      <c r="I35" s="116">
        <v>3902</v>
      </c>
    </row>
    <row r="36" spans="1:9" x14ac:dyDescent="0.3">
      <c r="A36" s="53">
        <v>300</v>
      </c>
      <c r="B36" s="36" t="str">
        <f t="shared" si="0"/>
        <v>Отвод 45 Оц-0.5 D300</v>
      </c>
      <c r="C36" s="117">
        <v>798</v>
      </c>
      <c r="D36" s="36" t="str">
        <f t="shared" si="1"/>
        <v>Отвод 45 Оц-0.7 D300</v>
      </c>
      <c r="E36" s="117">
        <v>1098</v>
      </c>
      <c r="F36" s="36" t="str">
        <f t="shared" si="2"/>
        <v>Отвод 45 AL-0.8 D300</v>
      </c>
      <c r="G36" s="117">
        <v>1732</v>
      </c>
      <c r="H36" s="36" t="str">
        <f t="shared" si="3"/>
        <v>Отвод 45 304-0.5 D 300</v>
      </c>
      <c r="I36" s="117">
        <v>4139</v>
      </c>
    </row>
    <row r="37" spans="1:9" x14ac:dyDescent="0.3">
      <c r="A37" s="112">
        <v>310</v>
      </c>
      <c r="B37" s="37" t="str">
        <f t="shared" si="0"/>
        <v>Отвод 45 Оц-0.5 D310</v>
      </c>
      <c r="C37" s="116">
        <v>831</v>
      </c>
      <c r="D37" s="37" t="str">
        <f t="shared" si="1"/>
        <v>Отвод 45 Оц-0.7 D310</v>
      </c>
      <c r="E37" s="116">
        <v>1144</v>
      </c>
      <c r="F37" s="37" t="str">
        <f t="shared" si="2"/>
        <v>Отвод 45 AL-0.8 D310</v>
      </c>
      <c r="G37" s="116">
        <v>1808</v>
      </c>
      <c r="H37" s="37" t="str">
        <f t="shared" si="3"/>
        <v>Отвод 45 304-0.5 D 310</v>
      </c>
      <c r="I37" s="116">
        <v>4388</v>
      </c>
    </row>
    <row r="38" spans="1:9" x14ac:dyDescent="0.3">
      <c r="A38" s="53">
        <v>320</v>
      </c>
      <c r="B38" s="36" t="str">
        <f t="shared" si="0"/>
        <v>Отвод 45 Оц-0.5 D320</v>
      </c>
      <c r="C38" s="117">
        <v>865</v>
      </c>
      <c r="D38" s="36" t="str">
        <f t="shared" si="1"/>
        <v>Отвод 45 Оц-0.7 D320</v>
      </c>
      <c r="E38" s="117">
        <v>1188</v>
      </c>
      <c r="F38" s="36" t="str">
        <f t="shared" si="2"/>
        <v>Отвод 45 AL-0.8 D320</v>
      </c>
      <c r="G38" s="117">
        <v>1882</v>
      </c>
      <c r="H38" s="36" t="str">
        <f t="shared" si="3"/>
        <v>Отвод 45 304-0.5 D 320</v>
      </c>
      <c r="I38" s="117">
        <v>4641</v>
      </c>
    </row>
    <row r="39" spans="1:9" x14ac:dyDescent="0.3">
      <c r="A39" s="112">
        <v>330</v>
      </c>
      <c r="B39" s="37" t="str">
        <f t="shared" si="0"/>
        <v>Отвод 45 Оц-0.5 D330</v>
      </c>
      <c r="C39" s="116">
        <v>898</v>
      </c>
      <c r="D39" s="37" t="str">
        <f t="shared" si="1"/>
        <v>Отвод 45 Оц-0.7 D330</v>
      </c>
      <c r="E39" s="116">
        <v>1233</v>
      </c>
      <c r="F39" s="37" t="str">
        <f t="shared" si="2"/>
        <v>Отвод 45 AL-0.8 D330</v>
      </c>
      <c r="G39" s="116">
        <v>1960</v>
      </c>
      <c r="H39" s="37" t="str">
        <f t="shared" si="3"/>
        <v>Отвод 45 304-0.5 D 330</v>
      </c>
      <c r="I39" s="116">
        <v>4902</v>
      </c>
    </row>
    <row r="40" spans="1:9" x14ac:dyDescent="0.3">
      <c r="A40" s="53">
        <v>340</v>
      </c>
      <c r="B40" s="36" t="str">
        <f t="shared" si="0"/>
        <v>Отвод 45 Оц-0.5 D340</v>
      </c>
      <c r="C40" s="117">
        <v>931</v>
      </c>
      <c r="D40" s="36" t="str">
        <f t="shared" si="1"/>
        <v>Отвод 45 Оц-0.7 D340</v>
      </c>
      <c r="E40" s="117">
        <v>1281</v>
      </c>
      <c r="F40" s="36" t="str">
        <f t="shared" si="2"/>
        <v>Отвод 45 AL-0.8 D340</v>
      </c>
      <c r="G40" s="117">
        <v>2038</v>
      </c>
      <c r="H40" s="36" t="str">
        <f t="shared" si="3"/>
        <v>Отвод 45 304-0.5 D 340</v>
      </c>
      <c r="I40" s="117">
        <v>5172</v>
      </c>
    </row>
    <row r="41" spans="1:9" x14ac:dyDescent="0.3">
      <c r="A41" s="112">
        <v>350</v>
      </c>
      <c r="B41" s="37" t="str">
        <f t="shared" si="0"/>
        <v>Отвод 45 Оц-0.5 D350</v>
      </c>
      <c r="C41" s="116">
        <v>966</v>
      </c>
      <c r="D41" s="37" t="str">
        <f t="shared" si="1"/>
        <v>Отвод 45 Оц-0.7 D350</v>
      </c>
      <c r="E41" s="116">
        <v>1329</v>
      </c>
      <c r="F41" s="37" t="str">
        <f t="shared" si="2"/>
        <v>Отвод 45 AL-0.8 D350</v>
      </c>
      <c r="G41" s="116">
        <v>2122</v>
      </c>
      <c r="H41" s="37" t="str">
        <f t="shared" si="3"/>
        <v>Отвод 45 304-0.5 D 350</v>
      </c>
      <c r="I41" s="116">
        <v>5450</v>
      </c>
    </row>
    <row r="42" spans="1:9" x14ac:dyDescent="0.3">
      <c r="A42" s="53">
        <v>360</v>
      </c>
      <c r="B42" s="36" t="str">
        <f t="shared" si="0"/>
        <v>Отвод 45 Оц-0.5 D360</v>
      </c>
      <c r="C42" s="117">
        <v>1001</v>
      </c>
      <c r="D42" s="36" t="str">
        <f t="shared" si="1"/>
        <v>Отвод 45 Оц-0.7 D360</v>
      </c>
      <c r="E42" s="117">
        <v>1377</v>
      </c>
      <c r="F42" s="36" t="str">
        <f t="shared" si="2"/>
        <v>Отвод 45 AL-0.8 D360</v>
      </c>
      <c r="G42" s="117">
        <v>2202</v>
      </c>
      <c r="H42" s="36" t="str">
        <f t="shared" si="3"/>
        <v>Отвод 45 304-0.5 D 360</v>
      </c>
      <c r="I42" s="117">
        <v>5733</v>
      </c>
    </row>
    <row r="43" spans="1:9" x14ac:dyDescent="0.3">
      <c r="A43" s="112">
        <v>370</v>
      </c>
      <c r="B43" s="37" t="str">
        <f t="shared" si="0"/>
        <v>Отвод 45 Оц-0.5 D370</v>
      </c>
      <c r="C43" s="116">
        <v>1037</v>
      </c>
      <c r="D43" s="37" t="str">
        <f t="shared" si="1"/>
        <v>Отвод 45 Оц-0.7 D370</v>
      </c>
      <c r="E43" s="116">
        <v>1427</v>
      </c>
      <c r="F43" s="37" t="str">
        <f t="shared" si="2"/>
        <v>Отвод 45 AL-0.8 D370</v>
      </c>
      <c r="G43" s="116">
        <v>2286</v>
      </c>
      <c r="H43" s="37" t="str">
        <f t="shared" si="3"/>
        <v>Отвод 45 304-0.5 D 370</v>
      </c>
      <c r="I43" s="116">
        <v>6027</v>
      </c>
    </row>
    <row r="44" spans="1:9" x14ac:dyDescent="0.3">
      <c r="A44" s="53">
        <v>380</v>
      </c>
      <c r="B44" s="36" t="str">
        <f t="shared" si="0"/>
        <v>Отвод 45 Оц-0.5 D380</v>
      </c>
      <c r="C44" s="117">
        <v>1074</v>
      </c>
      <c r="D44" s="36" t="str">
        <f t="shared" si="1"/>
        <v>Отвод 45 Оц-0.7 D380</v>
      </c>
      <c r="E44" s="117">
        <v>1479</v>
      </c>
      <c r="F44" s="36" t="str">
        <f t="shared" si="2"/>
        <v>Отвод 45 AL-0.8 D380</v>
      </c>
      <c r="G44" s="117">
        <v>2368</v>
      </c>
      <c r="H44" s="36" t="str">
        <f t="shared" si="3"/>
        <v>Отвод 45 304-0.5 D 380</v>
      </c>
      <c r="I44" s="117">
        <v>6327</v>
      </c>
    </row>
    <row r="45" spans="1:9" x14ac:dyDescent="0.3">
      <c r="A45" s="112">
        <v>390</v>
      </c>
      <c r="B45" s="37" t="str">
        <f t="shared" si="0"/>
        <v>Отвод 45 Оц-0.5 D390</v>
      </c>
      <c r="C45" s="116">
        <v>1113</v>
      </c>
      <c r="D45" s="37" t="str">
        <f t="shared" si="1"/>
        <v>Отвод 45 Оц-0.7 D390</v>
      </c>
      <c r="E45" s="116">
        <v>1528</v>
      </c>
      <c r="F45" s="37" t="str">
        <f t="shared" si="2"/>
        <v>Отвод 45 AL-0.8 D390</v>
      </c>
      <c r="G45" s="116">
        <v>2458</v>
      </c>
      <c r="H45" s="37" t="str">
        <f t="shared" si="3"/>
        <v>Отвод 45 304-0.5 D 390</v>
      </c>
      <c r="I45" s="116">
        <v>6635</v>
      </c>
    </row>
    <row r="46" spans="1:9" x14ac:dyDescent="0.3">
      <c r="A46" s="53">
        <v>400</v>
      </c>
      <c r="B46" s="36" t="str">
        <f t="shared" si="0"/>
        <v>Отвод 45 Оц-0.5 D400</v>
      </c>
      <c r="C46" s="117">
        <v>1283</v>
      </c>
      <c r="D46" s="36" t="str">
        <f t="shared" si="1"/>
        <v>Отвод 45 Оц-0.7 D400</v>
      </c>
      <c r="E46" s="117">
        <v>1767</v>
      </c>
      <c r="F46" s="36" t="str">
        <f t="shared" si="2"/>
        <v>Отвод 45 AL-0.8 D400</v>
      </c>
      <c r="G46" s="117">
        <v>2814</v>
      </c>
      <c r="H46" s="36" t="str">
        <f t="shared" si="3"/>
        <v>Отвод 45 304-0.5 D 400</v>
      </c>
      <c r="I46" s="117">
        <v>6950</v>
      </c>
    </row>
    <row r="47" spans="1:9" x14ac:dyDescent="0.3">
      <c r="A47" s="112">
        <v>410</v>
      </c>
      <c r="B47" s="37" t="str">
        <f t="shared" si="0"/>
        <v>Отвод 45 Оц-0.5 D410</v>
      </c>
      <c r="C47" s="116">
        <v>1326</v>
      </c>
      <c r="D47" s="37" t="str">
        <f t="shared" si="1"/>
        <v>Отвод 45 Оц-0.7 D410</v>
      </c>
      <c r="E47" s="116">
        <v>1824</v>
      </c>
      <c r="F47" s="37" t="str">
        <f t="shared" si="2"/>
        <v>Отвод 45 AL-0.8 D410</v>
      </c>
      <c r="G47" s="116">
        <v>2906</v>
      </c>
      <c r="H47" s="37" t="str">
        <f t="shared" si="3"/>
        <v>Отвод 45 304-0.5 D 410</v>
      </c>
      <c r="I47" s="116">
        <v>7272</v>
      </c>
    </row>
    <row r="48" spans="1:9" x14ac:dyDescent="0.3">
      <c r="A48" s="53">
        <v>420</v>
      </c>
      <c r="B48" s="36" t="str">
        <f t="shared" si="0"/>
        <v>Отвод 45 Оц-0.5 D420</v>
      </c>
      <c r="C48" s="117">
        <v>1367</v>
      </c>
      <c r="D48" s="36" t="str">
        <f t="shared" si="1"/>
        <v>Отвод 45 Оц-0.7 D420</v>
      </c>
      <c r="E48" s="117">
        <v>1878</v>
      </c>
      <c r="F48" s="36" t="str">
        <f t="shared" si="2"/>
        <v>Отвод 45 AL-0.8 D420</v>
      </c>
      <c r="G48" s="117">
        <v>3000</v>
      </c>
      <c r="H48" s="36" t="str">
        <f t="shared" si="3"/>
        <v>Отвод 45 304-0.5 D 420</v>
      </c>
      <c r="I48" s="117">
        <v>7604</v>
      </c>
    </row>
    <row r="49" spans="1:9" x14ac:dyDescent="0.3">
      <c r="A49" s="112">
        <v>430</v>
      </c>
      <c r="B49" s="37" t="str">
        <f t="shared" si="0"/>
        <v>Отвод 45 Оц-0.5 D430</v>
      </c>
      <c r="C49" s="116">
        <v>1408</v>
      </c>
      <c r="D49" s="37" t="str">
        <f t="shared" si="1"/>
        <v>Отвод 45 Оц-0.7 D430</v>
      </c>
      <c r="E49" s="116">
        <v>1936</v>
      </c>
      <c r="F49" s="37" t="str">
        <f t="shared" si="2"/>
        <v>Отвод 45 AL-0.8 D430</v>
      </c>
      <c r="G49" s="116">
        <v>3100</v>
      </c>
      <c r="H49" s="37" t="str">
        <f t="shared" si="3"/>
        <v>Отвод 45 304-0.5 D 430</v>
      </c>
      <c r="I49" s="116">
        <v>7943</v>
      </c>
    </row>
    <row r="50" spans="1:9" x14ac:dyDescent="0.3">
      <c r="A50" s="53">
        <v>440</v>
      </c>
      <c r="B50" s="36" t="str">
        <f t="shared" si="0"/>
        <v>Отвод 45 Оц-0.5 D440</v>
      </c>
      <c r="C50" s="117">
        <v>1450</v>
      </c>
      <c r="D50" s="36" t="str">
        <f t="shared" si="1"/>
        <v>Отвод 45 Оц-0.7 D440</v>
      </c>
      <c r="E50" s="117">
        <v>1993</v>
      </c>
      <c r="F50" s="36" t="str">
        <f t="shared" si="2"/>
        <v>Отвод 45 AL-0.8 D440</v>
      </c>
      <c r="G50" s="117">
        <v>3198</v>
      </c>
      <c r="H50" s="36" t="str">
        <f t="shared" si="3"/>
        <v>Отвод 45 304-0.5 D 440</v>
      </c>
      <c r="I50" s="117">
        <v>8289</v>
      </c>
    </row>
    <row r="51" spans="1:9" x14ac:dyDescent="0.3">
      <c r="A51" s="112">
        <v>450</v>
      </c>
      <c r="B51" s="37" t="str">
        <f t="shared" si="0"/>
        <v>Отвод 45 Оц-0.5 D450</v>
      </c>
      <c r="C51" s="116">
        <v>1502</v>
      </c>
      <c r="D51" s="37" t="str">
        <f t="shared" si="1"/>
        <v>Отвод 45 Оц-0.7 D450</v>
      </c>
      <c r="E51" s="116">
        <v>2066</v>
      </c>
      <c r="F51" s="37" t="str">
        <f t="shared" si="2"/>
        <v>Отвод 45 AL-0.8 D450</v>
      </c>
      <c r="G51" s="116">
        <v>3318</v>
      </c>
      <c r="H51" s="37" t="str">
        <f t="shared" si="3"/>
        <v>Отвод 45 304-0.5 D 450</v>
      </c>
      <c r="I51" s="116">
        <v>8642</v>
      </c>
    </row>
    <row r="52" spans="1:9" x14ac:dyDescent="0.3">
      <c r="A52" s="53">
        <v>460</v>
      </c>
      <c r="B52" s="36" t="str">
        <f t="shared" si="0"/>
        <v>Отвод 45 Оц-0.5 D460</v>
      </c>
      <c r="C52" s="117">
        <v>1561</v>
      </c>
      <c r="D52" s="36" t="str">
        <f t="shared" si="1"/>
        <v>Отвод 45 Оц-0.7 D460</v>
      </c>
      <c r="E52" s="117">
        <v>2147</v>
      </c>
      <c r="F52" s="36" t="str">
        <f t="shared" si="2"/>
        <v>Отвод 45 AL-0.8 D460</v>
      </c>
      <c r="G52" s="117">
        <v>3458</v>
      </c>
      <c r="H52" s="36" t="str">
        <f t="shared" si="3"/>
        <v>Отвод 45 304-0.5 D 460</v>
      </c>
      <c r="I52" s="117">
        <v>9003</v>
      </c>
    </row>
    <row r="53" spans="1:9" x14ac:dyDescent="0.3">
      <c r="A53" s="112">
        <v>470</v>
      </c>
      <c r="B53" s="37" t="str">
        <f t="shared" si="0"/>
        <v>Отвод 45 Оц-0.5 D470</v>
      </c>
      <c r="C53" s="116">
        <v>1623</v>
      </c>
      <c r="D53" s="37" t="str">
        <f t="shared" si="1"/>
        <v>Отвод 45 Оц-0.7 D470</v>
      </c>
      <c r="E53" s="116">
        <v>2231</v>
      </c>
      <c r="F53" s="37" t="str">
        <f t="shared" si="2"/>
        <v>Отвод 45 AL-0.8 D470</v>
      </c>
      <c r="G53" s="116">
        <v>3602</v>
      </c>
      <c r="H53" s="37" t="str">
        <f t="shared" si="3"/>
        <v>Отвод 45 304-0.5 D 470</v>
      </c>
      <c r="I53" s="116">
        <v>9372</v>
      </c>
    </row>
    <row r="54" spans="1:9" x14ac:dyDescent="0.3">
      <c r="A54" s="53">
        <v>480</v>
      </c>
      <c r="B54" s="36" t="str">
        <f t="shared" si="0"/>
        <v>Отвод 45 Оц-0.5 D480</v>
      </c>
      <c r="C54" s="117">
        <v>1685</v>
      </c>
      <c r="D54" s="36" t="str">
        <f t="shared" si="1"/>
        <v>Отвод 45 Оц-0.7 D480</v>
      </c>
      <c r="E54" s="117">
        <v>2317</v>
      </c>
      <c r="F54" s="36" t="str">
        <f t="shared" si="2"/>
        <v>Отвод 45 AL-0.8 D480</v>
      </c>
      <c r="G54" s="117">
        <v>3746</v>
      </c>
      <c r="H54" s="36" t="str">
        <f t="shared" si="3"/>
        <v>Отвод 45 304-0.5 D 480</v>
      </c>
      <c r="I54" s="117">
        <v>9749</v>
      </c>
    </row>
    <row r="55" spans="1:9" x14ac:dyDescent="0.3">
      <c r="A55" s="112">
        <v>490</v>
      </c>
      <c r="B55" s="37" t="str">
        <f t="shared" si="0"/>
        <v>Отвод 45 Оц-0.5 D490</v>
      </c>
      <c r="C55" s="116">
        <v>1748</v>
      </c>
      <c r="D55" s="37" t="str">
        <f t="shared" si="1"/>
        <v>Отвод 45 Оц-0.7 D490</v>
      </c>
      <c r="E55" s="116">
        <v>2403</v>
      </c>
      <c r="F55" s="37" t="str">
        <f t="shared" si="2"/>
        <v>Отвод 45 AL-0.8 D490</v>
      </c>
      <c r="G55" s="116">
        <v>3894</v>
      </c>
      <c r="H55" s="37" t="str">
        <f t="shared" si="3"/>
        <v>Отвод 45 304-0.5 D 490</v>
      </c>
      <c r="I55" s="116">
        <v>10133</v>
      </c>
    </row>
    <row r="56" spans="1:9" x14ac:dyDescent="0.3">
      <c r="A56" s="53">
        <v>500</v>
      </c>
      <c r="B56" s="36" t="str">
        <f t="shared" si="0"/>
        <v>Отвод 45 Оц-0.5 D500</v>
      </c>
      <c r="C56" s="117">
        <v>1813</v>
      </c>
      <c r="D56" s="36" t="str">
        <f t="shared" si="1"/>
        <v>Отвод 45 Оц-0.7 D500</v>
      </c>
      <c r="E56" s="117">
        <v>2492</v>
      </c>
      <c r="F56" s="36" t="str">
        <f t="shared" si="2"/>
        <v>Отвод 45 AL-0.8 D500</v>
      </c>
      <c r="G56" s="117">
        <v>4046</v>
      </c>
      <c r="H56" s="36" t="str">
        <f t="shared" si="3"/>
        <v>Отвод 45 304-0.5 D 500</v>
      </c>
      <c r="I56" s="117">
        <v>10526</v>
      </c>
    </row>
    <row r="57" spans="1:9" x14ac:dyDescent="0.3">
      <c r="A57" s="112">
        <v>510</v>
      </c>
      <c r="B57" s="37" t="str">
        <f t="shared" si="0"/>
        <v>Отвод 45 Оц-0.5 D510</v>
      </c>
      <c r="C57" s="116">
        <v>1878</v>
      </c>
      <c r="D57" s="37" t="str">
        <f t="shared" si="1"/>
        <v>Отвод 45 Оц-0.7 D510</v>
      </c>
      <c r="E57" s="116">
        <v>2582</v>
      </c>
      <c r="F57" s="37" t="str">
        <f t="shared" si="2"/>
        <v>Отвод 45 AL-0.8 D510</v>
      </c>
      <c r="G57" s="116">
        <v>4202</v>
      </c>
      <c r="H57" s="37" t="str">
        <f t="shared" si="3"/>
        <v>Отвод 45 304-0.5 D 510</v>
      </c>
      <c r="I57" s="116">
        <v>10926</v>
      </c>
    </row>
    <row r="58" spans="1:9" x14ac:dyDescent="0.3">
      <c r="A58" s="53">
        <v>520</v>
      </c>
      <c r="B58" s="36" t="str">
        <f t="shared" si="0"/>
        <v>Отвод 45 Оц-0.5 D520</v>
      </c>
      <c r="C58" s="117">
        <v>1943</v>
      </c>
      <c r="D58" s="36" t="str">
        <f t="shared" si="1"/>
        <v>Отвод 45 Оц-0.7 D520</v>
      </c>
      <c r="E58" s="117">
        <v>2672</v>
      </c>
      <c r="F58" s="36" t="str">
        <f t="shared" si="2"/>
        <v>Отвод 45 AL-0.8 D520</v>
      </c>
      <c r="G58" s="117">
        <v>4358</v>
      </c>
      <c r="H58" s="36" t="str">
        <f t="shared" si="3"/>
        <v>Отвод 45 304-0.5 D 520</v>
      </c>
      <c r="I58" s="117">
        <v>11334</v>
      </c>
    </row>
    <row r="59" spans="1:9" x14ac:dyDescent="0.3">
      <c r="A59" s="112">
        <v>530</v>
      </c>
      <c r="B59" s="37" t="str">
        <f t="shared" si="0"/>
        <v>Отвод 45 Оц-0.5 D530</v>
      </c>
      <c r="C59" s="116">
        <v>2012</v>
      </c>
      <c r="D59" s="37" t="str">
        <f t="shared" si="1"/>
        <v>Отвод 45 Оц-0.7 D530</v>
      </c>
      <c r="E59" s="116">
        <v>2767</v>
      </c>
      <c r="F59" s="37" t="str">
        <f t="shared" si="2"/>
        <v>Отвод 45 AL-0.8 D530</v>
      </c>
      <c r="G59" s="116">
        <v>4522</v>
      </c>
      <c r="H59" s="37" t="str">
        <f t="shared" si="3"/>
        <v>Отвод 45 304-0.5 D 530</v>
      </c>
      <c r="I59" s="116">
        <v>11748</v>
      </c>
    </row>
    <row r="60" spans="1:9" x14ac:dyDescent="0.3">
      <c r="A60" s="53">
        <v>540</v>
      </c>
      <c r="B60" s="36" t="str">
        <f t="shared" si="0"/>
        <v>Отвод 45 Оц-0.5 D540</v>
      </c>
      <c r="C60" s="117">
        <v>2083</v>
      </c>
      <c r="D60" s="36" t="str">
        <f t="shared" si="1"/>
        <v>Отвод 45 Оц-0.7 D540</v>
      </c>
      <c r="E60" s="117">
        <v>2862</v>
      </c>
      <c r="F60" s="36" t="str">
        <f t="shared" si="2"/>
        <v>Отвод 45 AL-0.8 D540</v>
      </c>
      <c r="G60" s="117">
        <v>4682</v>
      </c>
      <c r="H60" s="36" t="str">
        <f t="shared" si="3"/>
        <v>Отвод 45 304-0.5 D 540</v>
      </c>
      <c r="I60" s="117">
        <v>12170</v>
      </c>
    </row>
    <row r="61" spans="1:9" x14ac:dyDescent="0.3">
      <c r="A61" s="112">
        <v>550</v>
      </c>
      <c r="B61" s="37" t="str">
        <f t="shared" si="0"/>
        <v>Отвод 45 Оц-0.5 D550</v>
      </c>
      <c r="C61" s="116">
        <v>2318</v>
      </c>
      <c r="D61" s="37" t="str">
        <f t="shared" si="1"/>
        <v>Отвод 45 Оц-0.7 D550</v>
      </c>
      <c r="E61" s="116">
        <v>3186</v>
      </c>
      <c r="F61" s="37" t="str">
        <f t="shared" si="2"/>
        <v>Отвод 45 AL-0.8 D550</v>
      </c>
      <c r="G61" s="116">
        <v>5180</v>
      </c>
      <c r="H61" s="37" t="str">
        <f t="shared" si="3"/>
        <v>Отвод 45 304-0.5 D 550</v>
      </c>
      <c r="I61" s="116">
        <v>12600</v>
      </c>
    </row>
    <row r="62" spans="1:9" x14ac:dyDescent="0.3">
      <c r="A62" s="53">
        <v>560</v>
      </c>
      <c r="B62" s="36" t="str">
        <f t="shared" si="0"/>
        <v>Отвод 45 Оц-0.5 D560</v>
      </c>
      <c r="C62" s="117">
        <v>2391</v>
      </c>
      <c r="D62" s="36" t="str">
        <f t="shared" si="1"/>
        <v>Отвод 45 Оц-0.7 D560</v>
      </c>
      <c r="E62" s="117">
        <v>3286</v>
      </c>
      <c r="F62" s="36" t="str">
        <f t="shared" si="2"/>
        <v>Отвод 45 AL-0.8 D560</v>
      </c>
      <c r="G62" s="117">
        <v>5350</v>
      </c>
      <c r="H62" s="36" t="str">
        <f t="shared" si="3"/>
        <v>Отвод 45 304-0.5 D 560</v>
      </c>
      <c r="I62" s="117">
        <v>13040</v>
      </c>
    </row>
    <row r="63" spans="1:9" x14ac:dyDescent="0.3">
      <c r="A63" s="112">
        <v>570</v>
      </c>
      <c r="B63" s="37" t="str">
        <f t="shared" si="0"/>
        <v>Отвод 45 Оц-0.5 D570</v>
      </c>
      <c r="C63" s="116">
        <v>2467</v>
      </c>
      <c r="D63" s="37" t="str">
        <f t="shared" si="1"/>
        <v>Отвод 45 Оц-0.7 D570</v>
      </c>
      <c r="E63" s="116">
        <v>3392</v>
      </c>
      <c r="F63" s="37" t="str">
        <f t="shared" si="2"/>
        <v>Отвод 45 AL-0.8 D570</v>
      </c>
      <c r="G63" s="116">
        <v>5528</v>
      </c>
      <c r="H63" s="37" t="str">
        <f t="shared" si="3"/>
        <v>Отвод 45 304-0.5 D 570</v>
      </c>
      <c r="I63" s="116">
        <v>13484</v>
      </c>
    </row>
    <row r="64" spans="1:9" x14ac:dyDescent="0.3">
      <c r="A64" s="53">
        <v>580</v>
      </c>
      <c r="B64" s="36" t="str">
        <f t="shared" si="0"/>
        <v>Отвод 45 Оц-0.5 D580</v>
      </c>
      <c r="C64" s="117">
        <v>2541</v>
      </c>
      <c r="D64" s="36" t="str">
        <f t="shared" si="1"/>
        <v>Отвод 45 Оц-0.7 D580</v>
      </c>
      <c r="E64" s="117">
        <v>3496</v>
      </c>
      <c r="F64" s="36" t="str">
        <f t="shared" si="2"/>
        <v>Отвод 45 AL-0.8 D580</v>
      </c>
      <c r="G64" s="117">
        <v>5708</v>
      </c>
      <c r="H64" s="36" t="str">
        <f t="shared" si="3"/>
        <v>Отвод 45 304-0.5 D 580</v>
      </c>
      <c r="I64" s="117">
        <v>13938</v>
      </c>
    </row>
    <row r="65" spans="1:9" x14ac:dyDescent="0.3">
      <c r="A65" s="112">
        <v>590</v>
      </c>
      <c r="B65" s="37" t="str">
        <f t="shared" si="0"/>
        <v>Отвод 45 Оц-0.5 D590</v>
      </c>
      <c r="C65" s="116">
        <v>2620</v>
      </c>
      <c r="D65" s="37" t="str">
        <f t="shared" si="1"/>
        <v>Отвод 45 Оц-0.7 D590</v>
      </c>
      <c r="E65" s="116">
        <v>3603</v>
      </c>
      <c r="F65" s="37" t="str">
        <f t="shared" si="2"/>
        <v>Отвод 45 AL-0.8 D590</v>
      </c>
      <c r="G65" s="116">
        <v>5890</v>
      </c>
      <c r="H65" s="37" t="str">
        <f t="shared" si="3"/>
        <v>Отвод 45 304-0.5 D 590</v>
      </c>
      <c r="I65" s="116">
        <v>14400</v>
      </c>
    </row>
    <row r="66" spans="1:9" x14ac:dyDescent="0.3">
      <c r="A66" s="53">
        <v>600</v>
      </c>
      <c r="B66" s="36" t="str">
        <f t="shared" si="0"/>
        <v>Отвод 45 Оц-0.5 D600</v>
      </c>
      <c r="C66" s="117">
        <v>2699</v>
      </c>
      <c r="D66" s="36" t="str">
        <f t="shared" si="1"/>
        <v>Отвод 45 Оц-0.7 D600</v>
      </c>
      <c r="E66" s="117">
        <v>3709</v>
      </c>
      <c r="F66" s="36" t="str">
        <f t="shared" si="2"/>
        <v>Отвод 45 AL-0.8 D600</v>
      </c>
      <c r="G66" s="117">
        <v>6074</v>
      </c>
      <c r="H66" s="36" t="str">
        <f t="shared" si="3"/>
        <v>Отвод 45 304-0.5 D 600</v>
      </c>
      <c r="I66" s="117">
        <v>14868</v>
      </c>
    </row>
    <row r="67" spans="1:9" x14ac:dyDescent="0.3">
      <c r="A67" s="112">
        <v>610</v>
      </c>
      <c r="B67" s="37" t="str">
        <f t="shared" si="0"/>
        <v>Отвод 45 Оц-0.5 D610</v>
      </c>
      <c r="C67" s="116">
        <v>2778</v>
      </c>
      <c r="D67" s="37" t="str">
        <f t="shared" si="1"/>
        <v>Отвод 45 Оц-0.7 D610</v>
      </c>
      <c r="E67" s="116">
        <v>3821</v>
      </c>
      <c r="F67" s="37" t="str">
        <f t="shared" si="2"/>
        <v>Отвод 45 AL-0.8 D610</v>
      </c>
      <c r="G67" s="116">
        <v>6264</v>
      </c>
      <c r="H67" s="37" t="str">
        <f t="shared" si="3"/>
        <v>Отвод 45 304-0.5 D 610</v>
      </c>
      <c r="I67" s="116">
        <v>15345</v>
      </c>
    </row>
    <row r="68" spans="1:9" x14ac:dyDescent="0.3">
      <c r="A68" s="53">
        <v>620</v>
      </c>
      <c r="B68" s="36" t="str">
        <f t="shared" si="0"/>
        <v>Отвод 45 Оц-0.5 D620</v>
      </c>
      <c r="C68" s="117">
        <v>2857</v>
      </c>
      <c r="D68" s="36" t="str">
        <f t="shared" si="1"/>
        <v>Отвод 45 Оц-0.7 D620</v>
      </c>
      <c r="E68" s="117">
        <v>3929</v>
      </c>
      <c r="F68" s="36" t="str">
        <f t="shared" si="2"/>
        <v>Отвод 45 AL-0.8 D620</v>
      </c>
      <c r="G68" s="117">
        <v>6454</v>
      </c>
      <c r="H68" s="36" t="str">
        <f t="shared" si="3"/>
        <v>Отвод 45 304-0.5 D 620</v>
      </c>
      <c r="I68" s="117">
        <v>15828</v>
      </c>
    </row>
    <row r="69" spans="1:9" x14ac:dyDescent="0.3">
      <c r="A69" s="112">
        <v>630</v>
      </c>
      <c r="B69" s="37" t="str">
        <f t="shared" si="0"/>
        <v>Отвод 45 Оц-0.5 D630</v>
      </c>
      <c r="C69" s="116">
        <v>2940</v>
      </c>
      <c r="D69" s="37" t="str">
        <f t="shared" si="1"/>
        <v>Отвод 45 Оц-0.7 D630</v>
      </c>
      <c r="E69" s="116">
        <v>4042</v>
      </c>
      <c r="F69" s="37" t="str">
        <f t="shared" si="2"/>
        <v>Отвод 45 AL-0.8 D630</v>
      </c>
      <c r="G69" s="116">
        <v>6648</v>
      </c>
      <c r="H69" s="37" t="str">
        <f t="shared" si="3"/>
        <v>Отвод 45 304-0.5 D 630</v>
      </c>
      <c r="I69" s="116">
        <v>16319</v>
      </c>
    </row>
    <row r="70" spans="1:9" x14ac:dyDescent="0.3">
      <c r="A70" s="53">
        <v>640</v>
      </c>
      <c r="B70" s="36" t="str">
        <f t="shared" si="0"/>
        <v>Отвод 45 Оц-0.5 D640</v>
      </c>
      <c r="C70" s="117">
        <v>3024</v>
      </c>
      <c r="D70" s="36" t="str">
        <f t="shared" si="1"/>
        <v>Отвод 45 Оц-0.7 D640</v>
      </c>
      <c r="E70" s="117">
        <v>4156</v>
      </c>
      <c r="F70" s="36" t="str">
        <f t="shared" si="2"/>
        <v>Отвод 45 AL-0.8 D640</v>
      </c>
      <c r="G70" s="117">
        <v>6846</v>
      </c>
      <c r="H70" s="36" t="str">
        <f t="shared" si="3"/>
        <v>Отвод 45 304-0.5 D 640</v>
      </c>
      <c r="I70" s="117">
        <v>16820</v>
      </c>
    </row>
    <row r="71" spans="1:9" x14ac:dyDescent="0.3">
      <c r="A71" s="112">
        <v>650</v>
      </c>
      <c r="B71" s="37" t="str">
        <f t="shared" si="0"/>
        <v>Отвод 45 Оц-0.5 D650</v>
      </c>
      <c r="C71" s="116">
        <v>3109</v>
      </c>
      <c r="D71" s="37" t="str">
        <f t="shared" si="1"/>
        <v>Отвод 45 Оц-0.7 D650</v>
      </c>
      <c r="E71" s="116">
        <v>4274</v>
      </c>
      <c r="F71" s="37" t="str">
        <f t="shared" si="2"/>
        <v>Отвод 45 AL-0.8 D650</v>
      </c>
      <c r="G71" s="116">
        <v>7048</v>
      </c>
      <c r="H71" s="37" t="str">
        <f t="shared" si="3"/>
        <v>Отвод 45 304-0.5 D 650</v>
      </c>
      <c r="I71" s="116">
        <v>17325</v>
      </c>
    </row>
    <row r="72" spans="1:9" x14ac:dyDescent="0.3">
      <c r="A72" s="53">
        <v>660</v>
      </c>
      <c r="B72" s="36" t="str">
        <f t="shared" si="0"/>
        <v>Отвод 45 Оц-0.5 D660</v>
      </c>
      <c r="C72" s="117">
        <v>3193</v>
      </c>
      <c r="D72" s="36" t="str">
        <f t="shared" si="1"/>
        <v>Отвод 45 Оц-0.7 D660</v>
      </c>
      <c r="E72" s="117">
        <v>4389</v>
      </c>
      <c r="F72" s="36" t="str">
        <f t="shared" si="2"/>
        <v>Отвод 45 AL-0.8 D660</v>
      </c>
      <c r="G72" s="117">
        <v>7248</v>
      </c>
      <c r="H72" s="36" t="str">
        <f t="shared" si="3"/>
        <v>Отвод 45 304-0.5 D 660</v>
      </c>
      <c r="I72" s="117">
        <v>17840</v>
      </c>
    </row>
    <row r="73" spans="1:9" x14ac:dyDescent="0.3">
      <c r="A73" s="112">
        <v>670</v>
      </c>
      <c r="B73" s="37" t="str">
        <f t="shared" si="0"/>
        <v>Отвод 45 Оц-0.5 D670</v>
      </c>
      <c r="C73" s="116">
        <v>3281</v>
      </c>
      <c r="D73" s="37" t="str">
        <f t="shared" si="1"/>
        <v>Отвод 45 Оц-0.7 D670</v>
      </c>
      <c r="E73" s="116">
        <v>4511</v>
      </c>
      <c r="F73" s="37" t="str">
        <f t="shared" si="2"/>
        <v>Отвод 45 AL-0.8 D670</v>
      </c>
      <c r="G73" s="116">
        <v>7456</v>
      </c>
      <c r="H73" s="37" t="str">
        <f t="shared" si="3"/>
        <v>Отвод 45 304-0.5 D 670</v>
      </c>
      <c r="I73" s="116">
        <v>18363</v>
      </c>
    </row>
    <row r="74" spans="1:9" x14ac:dyDescent="0.3">
      <c r="A74" s="53">
        <v>680</v>
      </c>
      <c r="B74" s="36" t="str">
        <f t="shared" si="0"/>
        <v>Отвод 45 Оц-0.5 D680</v>
      </c>
      <c r="C74" s="117">
        <v>3369</v>
      </c>
      <c r="D74" s="36" t="str">
        <f t="shared" si="1"/>
        <v>Отвод 45 Оц-0.7 D680</v>
      </c>
      <c r="E74" s="117">
        <v>4633</v>
      </c>
      <c r="F74" s="36" t="str">
        <f t="shared" si="2"/>
        <v>Отвод 45 AL-0.8 D680</v>
      </c>
      <c r="G74" s="117">
        <v>7668</v>
      </c>
      <c r="H74" s="36" t="str">
        <f t="shared" si="3"/>
        <v>Отвод 45 304-0.5 D 680</v>
      </c>
      <c r="I74" s="117">
        <v>18891</v>
      </c>
    </row>
    <row r="75" spans="1:9" x14ac:dyDescent="0.3">
      <c r="A75" s="112">
        <v>690</v>
      </c>
      <c r="B75" s="37" t="str">
        <f t="shared" si="0"/>
        <v>Отвод 45 Оц-0.5 D690</v>
      </c>
      <c r="C75" s="116">
        <v>3459</v>
      </c>
      <c r="D75" s="37" t="str">
        <f t="shared" si="1"/>
        <v>Отвод 45 Оц-0.7 D690</v>
      </c>
      <c r="E75" s="116">
        <v>4755</v>
      </c>
      <c r="F75" s="37" t="str">
        <f t="shared" si="2"/>
        <v>Отвод 45 AL-0.8 D690</v>
      </c>
      <c r="G75" s="116">
        <v>7880</v>
      </c>
      <c r="H75" s="37" t="str">
        <f t="shared" si="3"/>
        <v>Отвод 45 304-0.5 D 690</v>
      </c>
      <c r="I75" s="116">
        <v>19430</v>
      </c>
    </row>
    <row r="76" spans="1:9" x14ac:dyDescent="0.3">
      <c r="A76" s="53">
        <v>700</v>
      </c>
      <c r="B76" s="36" t="str">
        <f t="shared" si="0"/>
        <v>Отвод 45 Оц-0.5 D700</v>
      </c>
      <c r="C76" s="117">
        <v>3740</v>
      </c>
      <c r="D76" s="36" t="str">
        <f t="shared" si="1"/>
        <v>Отвод 45 Оц-0.7 D700</v>
      </c>
      <c r="E76" s="117">
        <v>5143</v>
      </c>
      <c r="F76" s="36" t="str">
        <f t="shared" si="2"/>
        <v>Отвод 45 AL-0.8 D700</v>
      </c>
      <c r="G76" s="117">
        <v>8474</v>
      </c>
      <c r="H76" s="36" t="str">
        <f t="shared" si="3"/>
        <v>Отвод 45 304-0.5 D 700</v>
      </c>
      <c r="I76" s="117">
        <v>19976</v>
      </c>
    </row>
    <row r="77" spans="1:9" x14ac:dyDescent="0.3">
      <c r="A77" s="112">
        <v>710</v>
      </c>
      <c r="B77" s="37" t="str">
        <f t="shared" si="0"/>
        <v>Отвод 45 Оц-0.5 D710</v>
      </c>
      <c r="C77" s="116">
        <v>3835</v>
      </c>
      <c r="D77" s="37" t="str">
        <f t="shared" si="1"/>
        <v>Отвод 45 Оц-0.7 D710</v>
      </c>
      <c r="E77" s="116">
        <v>5274</v>
      </c>
      <c r="F77" s="37" t="str">
        <f t="shared" si="2"/>
        <v>Отвод 45 AL-0.8 D710</v>
      </c>
      <c r="G77" s="116">
        <v>8698</v>
      </c>
      <c r="H77" s="37" t="str">
        <f t="shared" si="3"/>
        <v>Отвод 45 304-0.5 D 710</v>
      </c>
      <c r="I77" s="116">
        <v>20528</v>
      </c>
    </row>
    <row r="78" spans="1:9" x14ac:dyDescent="0.3">
      <c r="A78" s="53">
        <v>720</v>
      </c>
      <c r="B78" s="36" t="str">
        <f t="shared" si="0"/>
        <v>Отвод 45 Оц-0.5 D720</v>
      </c>
      <c r="C78" s="117">
        <v>3929</v>
      </c>
      <c r="D78" s="36" t="str">
        <f t="shared" si="1"/>
        <v>Отвод 45 Оц-0.7 D720</v>
      </c>
      <c r="E78" s="117">
        <v>5401</v>
      </c>
      <c r="F78" s="36" t="str">
        <f t="shared" si="2"/>
        <v>Отвод 45 AL-0.8 D720</v>
      </c>
      <c r="G78" s="117">
        <v>8920</v>
      </c>
      <c r="H78" s="36" t="str">
        <f t="shared" si="3"/>
        <v>Отвод 45 304-0.5 D 720</v>
      </c>
      <c r="I78" s="117">
        <v>21089</v>
      </c>
    </row>
    <row r="79" spans="1:9" x14ac:dyDescent="0.3">
      <c r="A79" s="112">
        <v>730</v>
      </c>
      <c r="B79" s="37" t="str">
        <f t="shared" ref="B79:B126" si="4">CONCATENATE("Отвод 45 Оц-0.5 D",A79)</f>
        <v>Отвод 45 Оц-0.5 D730</v>
      </c>
      <c r="C79" s="116">
        <v>4025</v>
      </c>
      <c r="D79" s="37" t="str">
        <f t="shared" ref="D79:D126" si="5">CONCATENATE("Отвод 45 Оц-0.7 D",A79)</f>
        <v>Отвод 45 Оц-0.7 D730</v>
      </c>
      <c r="E79" s="116">
        <v>5535</v>
      </c>
      <c r="F79" s="37" t="str">
        <f t="shared" ref="F79:F126" si="6">CONCATENATE("Отвод 45 AL-0.8 D",A79)</f>
        <v>Отвод 45 AL-0.8 D730</v>
      </c>
      <c r="G79" s="116">
        <v>9150</v>
      </c>
      <c r="H79" s="37" t="str">
        <f t="shared" ref="H79:H126" si="7">CONCATENATE("Отвод 45 304-0.5 D ",A79)</f>
        <v>Отвод 45 304-0.5 D 730</v>
      </c>
      <c r="I79" s="116">
        <v>21657</v>
      </c>
    </row>
    <row r="80" spans="1:9" x14ac:dyDescent="0.3">
      <c r="A80" s="53">
        <v>740</v>
      </c>
      <c r="B80" s="36" t="str">
        <f t="shared" si="4"/>
        <v>Отвод 45 Оц-0.5 D740</v>
      </c>
      <c r="C80" s="117">
        <v>4121</v>
      </c>
      <c r="D80" s="36" t="str">
        <f t="shared" si="5"/>
        <v>Отвод 45 Оц-0.7 D740</v>
      </c>
      <c r="E80" s="117">
        <v>5666</v>
      </c>
      <c r="F80" s="36" t="str">
        <f t="shared" si="6"/>
        <v>Отвод 45 AL-0.8 D740</v>
      </c>
      <c r="G80" s="117">
        <v>9378</v>
      </c>
      <c r="H80" s="36" t="str">
        <f t="shared" si="7"/>
        <v>Отвод 45 304-0.5 D 740</v>
      </c>
      <c r="I80" s="117">
        <v>22233</v>
      </c>
    </row>
    <row r="81" spans="1:9" x14ac:dyDescent="0.3">
      <c r="A81" s="112">
        <v>750</v>
      </c>
      <c r="B81" s="37" t="str">
        <f t="shared" si="4"/>
        <v>Отвод 45 Оц-0.5 D750</v>
      </c>
      <c r="C81" s="116">
        <v>4221</v>
      </c>
      <c r="D81" s="37" t="str">
        <f t="shared" si="5"/>
        <v>Отвод 45 Оц-0.7 D750</v>
      </c>
      <c r="E81" s="116">
        <v>5802</v>
      </c>
      <c r="F81" s="37" t="str">
        <f t="shared" si="6"/>
        <v>Отвод 45 AL-0.8 D750</v>
      </c>
      <c r="G81" s="116">
        <v>9614</v>
      </c>
      <c r="H81" s="37" t="str">
        <f t="shared" si="7"/>
        <v>Отвод 45 304-0.5 D 750</v>
      </c>
      <c r="I81" s="116">
        <v>22817</v>
      </c>
    </row>
    <row r="82" spans="1:9" x14ac:dyDescent="0.3">
      <c r="A82" s="53">
        <v>760</v>
      </c>
      <c r="B82" s="36" t="str">
        <f t="shared" si="4"/>
        <v>Отвод 45 Оц-0.5 D760</v>
      </c>
      <c r="C82" s="117">
        <v>4319</v>
      </c>
      <c r="D82" s="36" t="str">
        <f t="shared" si="5"/>
        <v>Отвод 45 Оц-0.7 D760</v>
      </c>
      <c r="E82" s="117">
        <v>5937</v>
      </c>
      <c r="F82" s="36" t="str">
        <f t="shared" si="6"/>
        <v>Отвод 45 AL-0.8 D760</v>
      </c>
      <c r="G82" s="117">
        <v>9848</v>
      </c>
      <c r="H82" s="36" t="str">
        <f t="shared" si="7"/>
        <v>Отвод 45 304-0.5 D 760</v>
      </c>
      <c r="I82" s="117">
        <v>23409</v>
      </c>
    </row>
    <row r="83" spans="1:9" x14ac:dyDescent="0.3">
      <c r="A83" s="112">
        <v>770</v>
      </c>
      <c r="B83" s="37" t="str">
        <f t="shared" si="4"/>
        <v>Отвод 45 Оц-0.5 D770</v>
      </c>
      <c r="C83" s="116">
        <v>4421</v>
      </c>
      <c r="D83" s="37" t="str">
        <f t="shared" si="5"/>
        <v>Отвод 45 Оц-0.7 D770</v>
      </c>
      <c r="E83" s="116">
        <v>6079</v>
      </c>
      <c r="F83" s="37" t="str">
        <f t="shared" si="6"/>
        <v>Отвод 45 AL-0.8 D770</v>
      </c>
      <c r="G83" s="116">
        <v>10090</v>
      </c>
      <c r="H83" s="37" t="str">
        <f t="shared" si="7"/>
        <v>Отвод 45 304-0.5 D 770</v>
      </c>
      <c r="I83" s="116">
        <v>24008</v>
      </c>
    </row>
    <row r="84" spans="1:9" x14ac:dyDescent="0.3">
      <c r="A84" s="53">
        <v>780</v>
      </c>
      <c r="B84" s="36" t="str">
        <f t="shared" si="4"/>
        <v>Отвод 45 Оц-0.5 D780</v>
      </c>
      <c r="C84" s="117">
        <v>4521</v>
      </c>
      <c r="D84" s="36" t="str">
        <f t="shared" si="5"/>
        <v>Отвод 45 Оц-0.7 D780</v>
      </c>
      <c r="E84" s="117">
        <v>6216</v>
      </c>
      <c r="F84" s="36" t="str">
        <f t="shared" si="6"/>
        <v>Отвод 45 AL-0.8 D780</v>
      </c>
      <c r="G84" s="117">
        <v>10332</v>
      </c>
      <c r="H84" s="36" t="str">
        <f t="shared" si="7"/>
        <v>Отвод 45 304-0.5 D 780</v>
      </c>
      <c r="I84" s="117">
        <v>24614</v>
      </c>
    </row>
    <row r="85" spans="1:9" x14ac:dyDescent="0.3">
      <c r="A85" s="112">
        <v>790</v>
      </c>
      <c r="B85" s="37" t="str">
        <f t="shared" si="4"/>
        <v>Отвод 45 Оц-0.5 D790</v>
      </c>
      <c r="C85" s="116">
        <v>4626</v>
      </c>
      <c r="D85" s="37" t="str">
        <f t="shared" si="5"/>
        <v>Отвод 45 Оц-0.7 D790</v>
      </c>
      <c r="E85" s="116">
        <v>6360</v>
      </c>
      <c r="F85" s="37" t="str">
        <f t="shared" si="6"/>
        <v>Отвод 45 AL-0.8 D790</v>
      </c>
      <c r="G85" s="116">
        <v>10582</v>
      </c>
      <c r="H85" s="37" t="str">
        <f t="shared" si="7"/>
        <v>Отвод 45 304-0.5 D 790</v>
      </c>
      <c r="I85" s="116">
        <v>25227</v>
      </c>
    </row>
    <row r="86" spans="1:9" x14ac:dyDescent="0.3">
      <c r="A86" s="53">
        <v>800</v>
      </c>
      <c r="B86" s="36" t="str">
        <f t="shared" si="4"/>
        <v>Отвод 45 Оц-0.5 D800</v>
      </c>
      <c r="C86" s="117">
        <v>4729</v>
      </c>
      <c r="D86" s="36" t="str">
        <f t="shared" si="5"/>
        <v>Отвод 45 Оц-0.7 D800</v>
      </c>
      <c r="E86" s="117">
        <v>6502</v>
      </c>
      <c r="F86" s="36" t="str">
        <f t="shared" si="6"/>
        <v>Отвод 45 AL-0.8 D800</v>
      </c>
      <c r="G86" s="117">
        <v>10830</v>
      </c>
      <c r="H86" s="36" t="str">
        <f t="shared" si="7"/>
        <v>Отвод 45 304-0.5 D 800</v>
      </c>
      <c r="I86" s="117">
        <v>25850</v>
      </c>
    </row>
    <row r="87" spans="1:9" x14ac:dyDescent="0.3">
      <c r="A87" s="112">
        <v>810</v>
      </c>
      <c r="B87" s="37" t="str">
        <f t="shared" si="4"/>
        <v>Отвод 45 Оц-0.5 D810</v>
      </c>
      <c r="C87" s="116">
        <v>4837</v>
      </c>
      <c r="D87" s="37" t="str">
        <f t="shared" si="5"/>
        <v>Отвод 45 Оц-0.7 D810</v>
      </c>
      <c r="E87" s="116">
        <v>6650</v>
      </c>
      <c r="F87" s="37" t="str">
        <f t="shared" si="6"/>
        <v>Отвод 45 AL-0.8 D810</v>
      </c>
      <c r="G87" s="116">
        <v>11082</v>
      </c>
      <c r="H87" s="37" t="str">
        <f t="shared" si="7"/>
        <v>Отвод 45 304-0.5 D 810</v>
      </c>
      <c r="I87" s="116">
        <v>26480</v>
      </c>
    </row>
    <row r="88" spans="1:9" x14ac:dyDescent="0.3">
      <c r="A88" s="53">
        <v>820</v>
      </c>
      <c r="B88" s="36" t="str">
        <f t="shared" si="4"/>
        <v>Отвод 45 Оц-0.5 D820</v>
      </c>
      <c r="C88" s="117">
        <v>4943</v>
      </c>
      <c r="D88" s="36" t="str">
        <f t="shared" si="5"/>
        <v>Отвод 45 Оц-0.7 D820</v>
      </c>
      <c r="E88" s="117">
        <v>6795</v>
      </c>
      <c r="F88" s="36" t="str">
        <f t="shared" si="6"/>
        <v>Отвод 45 AL-0.8 D820</v>
      </c>
      <c r="G88" s="117">
        <v>11336</v>
      </c>
      <c r="H88" s="36" t="str">
        <f t="shared" si="7"/>
        <v>Отвод 45 304-0.5 D 820</v>
      </c>
      <c r="I88" s="117">
        <v>27116</v>
      </c>
    </row>
    <row r="89" spans="1:9" x14ac:dyDescent="0.3">
      <c r="A89" s="112">
        <v>830</v>
      </c>
      <c r="B89" s="37" t="str">
        <f t="shared" si="4"/>
        <v>Отвод 45 Оц-0.5 D830</v>
      </c>
      <c r="C89" s="116">
        <v>5052</v>
      </c>
      <c r="D89" s="37" t="str">
        <f t="shared" si="5"/>
        <v>Отвод 45 Оц-0.7 D830</v>
      </c>
      <c r="E89" s="116">
        <v>6945</v>
      </c>
      <c r="F89" s="37" t="str">
        <f t="shared" si="6"/>
        <v>Отвод 45 AL-0.8 D830</v>
      </c>
      <c r="G89" s="116">
        <v>11596</v>
      </c>
      <c r="H89" s="37" t="str">
        <f t="shared" si="7"/>
        <v>Отвод 45 304-0.5 D 830</v>
      </c>
      <c r="I89" s="116">
        <v>27762</v>
      </c>
    </row>
    <row r="90" spans="1:9" x14ac:dyDescent="0.3">
      <c r="A90" s="53">
        <v>840</v>
      </c>
      <c r="B90" s="36" t="str">
        <f t="shared" si="4"/>
        <v>Отвод 45 Оц-0.5 D840</v>
      </c>
      <c r="C90" s="117">
        <v>5161</v>
      </c>
      <c r="D90" s="36" t="str">
        <f t="shared" si="5"/>
        <v>Отвод 45 Оц-0.7 D840</v>
      </c>
      <c r="E90" s="117">
        <v>7096</v>
      </c>
      <c r="F90" s="36" t="str">
        <f t="shared" si="6"/>
        <v>Отвод 45 AL-0.8 D840</v>
      </c>
      <c r="G90" s="117">
        <v>11856</v>
      </c>
      <c r="H90" s="36" t="str">
        <f t="shared" si="7"/>
        <v>Отвод 45 304-0.5 D 840</v>
      </c>
      <c r="I90" s="117">
        <v>28413</v>
      </c>
    </row>
    <row r="91" spans="1:9" x14ac:dyDescent="0.3">
      <c r="A91" s="112">
        <v>850</v>
      </c>
      <c r="B91" s="37" t="str">
        <f t="shared" si="4"/>
        <v>Отвод 45 Оц-0.5 D850</v>
      </c>
      <c r="C91" s="116">
        <v>5485</v>
      </c>
      <c r="D91" s="37" t="str">
        <f t="shared" si="5"/>
        <v>Отвод 45 Оц-0.7 D850</v>
      </c>
      <c r="E91" s="116">
        <v>7542</v>
      </c>
      <c r="F91" s="37" t="str">
        <f t="shared" si="6"/>
        <v>Отвод 45 AL-0.8 D850</v>
      </c>
      <c r="G91" s="116">
        <v>12542</v>
      </c>
      <c r="H91" s="37" t="str">
        <f t="shared" si="7"/>
        <v>Отвод 45 304-0.5 D 850</v>
      </c>
      <c r="I91" s="116">
        <v>29075</v>
      </c>
    </row>
    <row r="92" spans="1:9" x14ac:dyDescent="0.3">
      <c r="A92" s="53">
        <v>860</v>
      </c>
      <c r="B92" s="36" t="str">
        <f t="shared" si="4"/>
        <v>Отвод 45 Оц-0.5 D860</v>
      </c>
      <c r="C92" s="117">
        <v>5597</v>
      </c>
      <c r="D92" s="36" t="str">
        <f t="shared" si="5"/>
        <v>Отвод 45 Оц-0.7 D860</v>
      </c>
      <c r="E92" s="117">
        <v>7695</v>
      </c>
      <c r="F92" s="36" t="str">
        <f t="shared" si="6"/>
        <v>Отвод 45 AL-0.8 D860</v>
      </c>
      <c r="G92" s="117">
        <v>12810</v>
      </c>
      <c r="H92" s="36" t="str">
        <f t="shared" si="7"/>
        <v>Отвод 45 304-0.5 D 860</v>
      </c>
      <c r="I92" s="117">
        <v>29742</v>
      </c>
    </row>
    <row r="93" spans="1:9" x14ac:dyDescent="0.3">
      <c r="A93" s="112">
        <v>870</v>
      </c>
      <c r="B93" s="37" t="str">
        <f t="shared" si="4"/>
        <v>Отвод 45 Оц-0.5 D870</v>
      </c>
      <c r="C93" s="116">
        <v>5714</v>
      </c>
      <c r="D93" s="37" t="str">
        <f t="shared" si="5"/>
        <v>Отвод 45 Оц-0.7 D870</v>
      </c>
      <c r="E93" s="116">
        <v>7854</v>
      </c>
      <c r="F93" s="37" t="str">
        <f t="shared" si="6"/>
        <v>Отвод 45 AL-0.8 D870</v>
      </c>
      <c r="G93" s="116">
        <v>13086</v>
      </c>
      <c r="H93" s="37" t="str">
        <f t="shared" si="7"/>
        <v>Отвод 45 304-0.5 D 870</v>
      </c>
      <c r="I93" s="116">
        <v>30417</v>
      </c>
    </row>
    <row r="94" spans="1:9" x14ac:dyDescent="0.3">
      <c r="A94" s="53">
        <v>880</v>
      </c>
      <c r="B94" s="36" t="str">
        <f t="shared" si="4"/>
        <v>Отвод 45 Оц-0.5 D880</v>
      </c>
      <c r="C94" s="117">
        <v>5828</v>
      </c>
      <c r="D94" s="36" t="str">
        <f t="shared" si="5"/>
        <v>Отвод 45 Оц-0.7 D880</v>
      </c>
      <c r="E94" s="117">
        <v>8014</v>
      </c>
      <c r="F94" s="36" t="str">
        <f t="shared" si="6"/>
        <v>Отвод 45 AL-0.8 D880</v>
      </c>
      <c r="G94" s="117">
        <v>13362</v>
      </c>
      <c r="H94" s="36" t="str">
        <f t="shared" si="7"/>
        <v>Отвод 45 304-0.5 D 880</v>
      </c>
      <c r="I94" s="117">
        <v>31101</v>
      </c>
    </row>
    <row r="95" spans="1:9" x14ac:dyDescent="0.3">
      <c r="A95" s="55">
        <v>890</v>
      </c>
      <c r="B95" s="38" t="str">
        <f t="shared" si="4"/>
        <v>Отвод 45 Оц-0.5 D890</v>
      </c>
      <c r="C95" s="118">
        <v>5946</v>
      </c>
      <c r="D95" s="38" t="str">
        <f t="shared" si="5"/>
        <v>Отвод 45 Оц-0.7 D890</v>
      </c>
      <c r="E95" s="118">
        <v>8176</v>
      </c>
      <c r="F95" s="38" t="str">
        <f t="shared" si="6"/>
        <v>Отвод 45 AL-0.8 D890</v>
      </c>
      <c r="G95" s="118">
        <v>13642</v>
      </c>
      <c r="H95" s="38" t="str">
        <f t="shared" si="7"/>
        <v>Отвод 45 304-0.5 D 890</v>
      </c>
      <c r="I95" s="118">
        <v>31793</v>
      </c>
    </row>
    <row r="96" spans="1:9" x14ac:dyDescent="0.3">
      <c r="A96" s="53">
        <v>900</v>
      </c>
      <c r="B96" s="36" t="str">
        <f t="shared" si="4"/>
        <v>Отвод 45 Оц-0.5 D900</v>
      </c>
      <c r="C96" s="117">
        <v>6064</v>
      </c>
      <c r="D96" s="36" t="str">
        <f t="shared" si="5"/>
        <v>Отвод 45 Оц-0.7 D900</v>
      </c>
      <c r="E96" s="117">
        <v>8335</v>
      </c>
      <c r="F96" s="36" t="str">
        <f t="shared" si="6"/>
        <v>Отвод 45 AL-0.8 D900</v>
      </c>
      <c r="G96" s="117">
        <v>13924</v>
      </c>
      <c r="H96" s="36" t="str">
        <f t="shared" si="7"/>
        <v>Отвод 45 304-0.5 D 900</v>
      </c>
      <c r="I96" s="117">
        <v>32489</v>
      </c>
    </row>
    <row r="97" spans="1:9" x14ac:dyDescent="0.3">
      <c r="A97" s="112">
        <v>910</v>
      </c>
      <c r="B97" s="37" t="str">
        <f t="shared" si="4"/>
        <v>Отвод 45 Оц-0.5 D910</v>
      </c>
      <c r="C97" s="116">
        <v>6184</v>
      </c>
      <c r="D97" s="37" t="str">
        <f t="shared" si="5"/>
        <v>Отвод 45 Оц-0.7 D910</v>
      </c>
      <c r="E97" s="116">
        <v>8501</v>
      </c>
      <c r="F97" s="37" t="str">
        <f t="shared" si="6"/>
        <v>Отвод 45 AL-0.8 D910</v>
      </c>
      <c r="G97" s="116">
        <v>14212</v>
      </c>
      <c r="H97" s="37" t="str">
        <f t="shared" si="7"/>
        <v>Отвод 45 304-0.5 D 910</v>
      </c>
      <c r="I97" s="116">
        <v>33195</v>
      </c>
    </row>
    <row r="98" spans="1:9" x14ac:dyDescent="0.3">
      <c r="A98" s="53">
        <v>920</v>
      </c>
      <c r="B98" s="36" t="str">
        <f t="shared" si="4"/>
        <v>Отвод 45 Оц-0.5 D920</v>
      </c>
      <c r="C98" s="117">
        <v>6303</v>
      </c>
      <c r="D98" s="36" t="str">
        <f t="shared" si="5"/>
        <v>Отвод 45 Оц-0.7 D920</v>
      </c>
      <c r="E98" s="117">
        <v>8667</v>
      </c>
      <c r="F98" s="36" t="str">
        <f t="shared" si="6"/>
        <v>Отвод 45 AL-0.8 D920</v>
      </c>
      <c r="G98" s="117">
        <v>14498</v>
      </c>
      <c r="H98" s="36" t="str">
        <f t="shared" si="7"/>
        <v>Отвод 45 304-0.5 D 920</v>
      </c>
      <c r="I98" s="117">
        <v>33909</v>
      </c>
    </row>
    <row r="99" spans="1:9" x14ac:dyDescent="0.3">
      <c r="A99" s="112">
        <v>930</v>
      </c>
      <c r="B99" s="37" t="str">
        <f t="shared" si="4"/>
        <v>Отвод 45 Оц-0.5 D930</v>
      </c>
      <c r="C99" s="116">
        <v>6427</v>
      </c>
      <c r="D99" s="37" t="str">
        <f t="shared" si="5"/>
        <v>Отвод 45 Оц-0.7 D930</v>
      </c>
      <c r="E99" s="116">
        <v>8836</v>
      </c>
      <c r="F99" s="37" t="str">
        <f t="shared" si="6"/>
        <v>Отвод 45 AL-0.8 D930</v>
      </c>
      <c r="G99" s="116">
        <v>14792</v>
      </c>
      <c r="H99" s="37" t="str">
        <f t="shared" si="7"/>
        <v>Отвод 45 304-0.5 D 930</v>
      </c>
      <c r="I99" s="116">
        <v>34631</v>
      </c>
    </row>
    <row r="100" spans="1:9" x14ac:dyDescent="0.3">
      <c r="A100" s="53">
        <v>940</v>
      </c>
      <c r="B100" s="36" t="str">
        <f t="shared" si="4"/>
        <v>Отвод 45 Оц-0.5 D940</v>
      </c>
      <c r="C100" s="117">
        <v>6548</v>
      </c>
      <c r="D100" s="36" t="str">
        <f t="shared" si="5"/>
        <v>Отвод 45 Оц-0.7 D940</v>
      </c>
      <c r="E100" s="117">
        <v>9004</v>
      </c>
      <c r="F100" s="36" t="str">
        <f t="shared" si="6"/>
        <v>Отвод 45 AL-0.8 D940</v>
      </c>
      <c r="G100" s="117">
        <v>15082</v>
      </c>
      <c r="H100" s="36" t="str">
        <f t="shared" si="7"/>
        <v>Отвод 45 304-0.5 D 940</v>
      </c>
      <c r="I100" s="117">
        <v>35360</v>
      </c>
    </row>
    <row r="101" spans="1:9" x14ac:dyDescent="0.3">
      <c r="A101" s="112">
        <v>950</v>
      </c>
      <c r="B101" s="37" t="str">
        <f t="shared" si="4"/>
        <v>Отвод 45 Оц-0.5 D950</v>
      </c>
      <c r="C101" s="116">
        <v>6979</v>
      </c>
      <c r="D101" s="37" t="str">
        <f t="shared" si="5"/>
        <v>Отвод 45 Оц-0.7 D950</v>
      </c>
      <c r="E101" s="116">
        <v>9596</v>
      </c>
      <c r="F101" s="37" t="str">
        <f t="shared" si="6"/>
        <v>Отвод 45 AL-0.8 D950</v>
      </c>
      <c r="G101" s="116">
        <v>15990</v>
      </c>
      <c r="H101" s="37" t="str">
        <f t="shared" si="7"/>
        <v>Отвод 45 304-0.5 D 950</v>
      </c>
      <c r="I101" s="116">
        <v>36098</v>
      </c>
    </row>
    <row r="102" spans="1:9" x14ac:dyDescent="0.3">
      <c r="A102" s="53">
        <v>960</v>
      </c>
      <c r="B102" s="36" t="str">
        <f t="shared" si="4"/>
        <v>Отвод 45 Оц-0.5 D960</v>
      </c>
      <c r="C102" s="117">
        <v>7105</v>
      </c>
      <c r="D102" s="36" t="str">
        <f t="shared" si="5"/>
        <v>Отвод 45 Оц-0.7 D960</v>
      </c>
      <c r="E102" s="117">
        <v>9770</v>
      </c>
      <c r="F102" s="36" t="str">
        <f t="shared" si="6"/>
        <v>Отвод 45 AL-0.8 D960</v>
      </c>
      <c r="G102" s="117">
        <v>16292</v>
      </c>
      <c r="H102" s="36" t="str">
        <f t="shared" si="7"/>
        <v>Отвод 45 304-0.5 D 960</v>
      </c>
      <c r="I102" s="117">
        <v>36840</v>
      </c>
    </row>
    <row r="103" spans="1:9" x14ac:dyDescent="0.3">
      <c r="A103" s="112">
        <v>970</v>
      </c>
      <c r="B103" s="37" t="str">
        <f t="shared" si="4"/>
        <v>Отвод 45 Оц-0.5 D970</v>
      </c>
      <c r="C103" s="116">
        <v>7234</v>
      </c>
      <c r="D103" s="37" t="str">
        <f t="shared" si="5"/>
        <v>Отвод 45 Оц-0.7 D970</v>
      </c>
      <c r="E103" s="116">
        <v>9947</v>
      </c>
      <c r="F103" s="37" t="str">
        <f t="shared" si="6"/>
        <v>Отвод 45 AL-0.8 D970</v>
      </c>
      <c r="G103" s="116">
        <v>16598</v>
      </c>
      <c r="H103" s="37" t="str">
        <f t="shared" si="7"/>
        <v>Отвод 45 304-0.5 D 970</v>
      </c>
      <c r="I103" s="116">
        <v>37592</v>
      </c>
    </row>
    <row r="104" spans="1:9" x14ac:dyDescent="0.3">
      <c r="A104" s="53">
        <v>980</v>
      </c>
      <c r="B104" s="36" t="str">
        <f t="shared" si="4"/>
        <v>Отвод 45 Оц-0.5 D980</v>
      </c>
      <c r="C104" s="117">
        <v>7363</v>
      </c>
      <c r="D104" s="36" t="str">
        <f t="shared" si="5"/>
        <v>Отвод 45 Оц-0.7 D980</v>
      </c>
      <c r="E104" s="117">
        <v>10126</v>
      </c>
      <c r="F104" s="36" t="str">
        <f t="shared" si="6"/>
        <v>Отвод 45 AL-0.8 D980</v>
      </c>
      <c r="G104" s="117">
        <v>16906</v>
      </c>
      <c r="H104" s="36" t="str">
        <f t="shared" si="7"/>
        <v>Отвод 45 304-0.5 D 980</v>
      </c>
      <c r="I104" s="117">
        <v>38352</v>
      </c>
    </row>
    <row r="105" spans="1:9" x14ac:dyDescent="0.3">
      <c r="A105" s="112">
        <v>990</v>
      </c>
      <c r="B105" s="37" t="str">
        <f t="shared" si="4"/>
        <v>Отвод 45 Оц-0.5 D990</v>
      </c>
      <c r="C105" s="116">
        <v>7495</v>
      </c>
      <c r="D105" s="37" t="str">
        <f t="shared" si="5"/>
        <v>Отвод 45 Оц-0.7 D990</v>
      </c>
      <c r="E105" s="116">
        <v>10305</v>
      </c>
      <c r="F105" s="37" t="str">
        <f t="shared" si="6"/>
        <v>Отвод 45 AL-0.8 D990</v>
      </c>
      <c r="G105" s="116">
        <v>17220</v>
      </c>
      <c r="H105" s="37" t="str">
        <f t="shared" si="7"/>
        <v>Отвод 45 304-0.5 D 990</v>
      </c>
      <c r="I105" s="116">
        <v>39122</v>
      </c>
    </row>
    <row r="106" spans="1:9" x14ac:dyDescent="0.3">
      <c r="A106" s="53">
        <v>1000</v>
      </c>
      <c r="B106" s="36" t="str">
        <f t="shared" si="4"/>
        <v>Отвод 45 Оц-0.5 D1000</v>
      </c>
      <c r="C106" s="117">
        <v>7627</v>
      </c>
      <c r="D106" s="36" t="str">
        <f t="shared" si="5"/>
        <v>Отвод 45 Оц-0.7 D1000</v>
      </c>
      <c r="E106" s="117">
        <v>10486</v>
      </c>
      <c r="F106" s="36" t="str">
        <f t="shared" si="6"/>
        <v>Отвод 45 AL-0.8 D1000</v>
      </c>
      <c r="G106" s="117">
        <v>17534</v>
      </c>
      <c r="H106" s="36" t="str">
        <f t="shared" si="7"/>
        <v>Отвод 45 304-0.5 D 1000</v>
      </c>
      <c r="I106" s="117">
        <v>39896</v>
      </c>
    </row>
    <row r="107" spans="1:9" x14ac:dyDescent="0.3">
      <c r="A107" s="112">
        <v>1010</v>
      </c>
      <c r="B107" s="37" t="str">
        <f t="shared" si="4"/>
        <v>Отвод 45 Оц-0.5 D1010</v>
      </c>
      <c r="C107" s="116">
        <v>7757</v>
      </c>
      <c r="D107" s="37" t="str">
        <f t="shared" si="5"/>
        <v>Отвод 45 Оц-0.7 D1010</v>
      </c>
      <c r="E107" s="116">
        <v>10665</v>
      </c>
      <c r="F107" s="37" t="str">
        <f t="shared" si="6"/>
        <v>Отвод 45 AL-0.8 D1010</v>
      </c>
      <c r="G107" s="116">
        <v>17846</v>
      </c>
      <c r="H107" s="37" t="str">
        <f t="shared" si="7"/>
        <v>Отвод 45 304-0.5 D 1010</v>
      </c>
      <c r="I107" s="116">
        <v>40671</v>
      </c>
    </row>
    <row r="108" spans="1:9" x14ac:dyDescent="0.3">
      <c r="A108" s="53">
        <v>1020</v>
      </c>
      <c r="B108" s="36" t="str">
        <f t="shared" si="4"/>
        <v>Отвод 45 Оц-0.5 D1020</v>
      </c>
      <c r="C108" s="117">
        <v>7889</v>
      </c>
      <c r="D108" s="36" t="str">
        <f t="shared" si="5"/>
        <v>Отвод 45 Оц-0.7 D1020</v>
      </c>
      <c r="E108" s="117">
        <v>10847</v>
      </c>
      <c r="F108" s="36" t="str">
        <f t="shared" si="6"/>
        <v>Отвод 45 AL-0.8 D1020</v>
      </c>
      <c r="G108" s="117">
        <v>18158</v>
      </c>
      <c r="H108" s="36" t="str">
        <f t="shared" si="7"/>
        <v>Отвод 45 304-0.5 D 1020</v>
      </c>
      <c r="I108" s="117">
        <v>41445</v>
      </c>
    </row>
    <row r="109" spans="1:9" x14ac:dyDescent="0.3">
      <c r="A109" s="112">
        <v>1030</v>
      </c>
      <c r="B109" s="37" t="str">
        <f t="shared" si="4"/>
        <v>Отвод 45 Оц-0.5 D1030</v>
      </c>
      <c r="C109" s="116">
        <v>8021</v>
      </c>
      <c r="D109" s="37" t="str">
        <f t="shared" si="5"/>
        <v>Отвод 45 Оц-0.7 D1030</v>
      </c>
      <c r="E109" s="116">
        <v>11029</v>
      </c>
      <c r="F109" s="37" t="str">
        <f t="shared" si="6"/>
        <v>Отвод 45 AL-0.8 D1030</v>
      </c>
      <c r="G109" s="116">
        <v>18474</v>
      </c>
      <c r="H109" s="37" t="str">
        <f t="shared" si="7"/>
        <v>Отвод 45 304-0.5 D 1030</v>
      </c>
      <c r="I109" s="116">
        <v>42221</v>
      </c>
    </row>
    <row r="110" spans="1:9" x14ac:dyDescent="0.3">
      <c r="A110" s="53">
        <v>1040</v>
      </c>
      <c r="B110" s="36" t="str">
        <f t="shared" si="4"/>
        <v>Отвод 45 Оц-0.5 D1040</v>
      </c>
      <c r="C110" s="117">
        <v>8153</v>
      </c>
      <c r="D110" s="36" t="str">
        <f t="shared" si="5"/>
        <v>Отвод 45 Оц-0.7 D1040</v>
      </c>
      <c r="E110" s="117">
        <v>11208</v>
      </c>
      <c r="F110" s="36" t="str">
        <f t="shared" si="6"/>
        <v>Отвод 45 AL-0.8 D1040</v>
      </c>
      <c r="G110" s="117">
        <v>18786</v>
      </c>
      <c r="H110" s="36" t="str">
        <f t="shared" si="7"/>
        <v>Отвод 45 304-0.5 D 1040</v>
      </c>
      <c r="I110" s="117">
        <v>42996</v>
      </c>
    </row>
    <row r="111" spans="1:9" x14ac:dyDescent="0.3">
      <c r="A111" s="112">
        <v>1050</v>
      </c>
      <c r="B111" s="37" t="str">
        <f t="shared" si="4"/>
        <v>Отвод 45 Оц-0.5 D1050</v>
      </c>
      <c r="C111" s="116">
        <v>8283</v>
      </c>
      <c r="D111" s="37" t="str">
        <f t="shared" si="5"/>
        <v>Отвод 45 Оц-0.7 D1050</v>
      </c>
      <c r="E111" s="116">
        <v>11390</v>
      </c>
      <c r="F111" s="37" t="str">
        <f t="shared" si="6"/>
        <v>Отвод 45 AL-0.8 D1050</v>
      </c>
      <c r="G111" s="116">
        <v>19098</v>
      </c>
      <c r="H111" s="37" t="str">
        <f t="shared" si="7"/>
        <v>Отвод 45 304-0.5 D 1050</v>
      </c>
      <c r="I111" s="116">
        <v>43770</v>
      </c>
    </row>
    <row r="112" spans="1:9" x14ac:dyDescent="0.3">
      <c r="A112" s="53">
        <v>1060</v>
      </c>
      <c r="B112" s="36" t="str">
        <f t="shared" si="4"/>
        <v>Отвод 45 Оц-0.5 D1060</v>
      </c>
      <c r="C112" s="117">
        <v>8415</v>
      </c>
      <c r="D112" s="36" t="str">
        <f t="shared" si="5"/>
        <v>Отвод 45 Оц-0.7 D1060</v>
      </c>
      <c r="E112" s="117">
        <v>11569</v>
      </c>
      <c r="F112" s="36" t="str">
        <f t="shared" si="6"/>
        <v>Отвод 45 AL-0.8 D1060</v>
      </c>
      <c r="G112" s="117">
        <v>19412</v>
      </c>
      <c r="H112" s="36" t="str">
        <f t="shared" si="7"/>
        <v>Отвод 45 304-0.5 D 1060</v>
      </c>
      <c r="I112" s="117">
        <v>44546</v>
      </c>
    </row>
    <row r="113" spans="1:9" x14ac:dyDescent="0.3">
      <c r="A113" s="112">
        <v>1070</v>
      </c>
      <c r="B113" s="37" t="str">
        <f t="shared" si="4"/>
        <v>Отвод 45 Оц-0.5 D1070</v>
      </c>
      <c r="C113" s="116">
        <v>8547</v>
      </c>
      <c r="D113" s="37" t="str">
        <f t="shared" si="5"/>
        <v>Отвод 45 Оц-0.7 D1070</v>
      </c>
      <c r="E113" s="116">
        <v>11751</v>
      </c>
      <c r="F113" s="37" t="str">
        <f t="shared" si="6"/>
        <v>Отвод 45 AL-0.8 D1070</v>
      </c>
      <c r="G113" s="116">
        <v>19724</v>
      </c>
      <c r="H113" s="37" t="str">
        <f t="shared" si="7"/>
        <v>Отвод 45 304-0.5 D 1070</v>
      </c>
      <c r="I113" s="116">
        <v>45320</v>
      </c>
    </row>
    <row r="114" spans="1:9" x14ac:dyDescent="0.3">
      <c r="A114" s="53">
        <v>1080</v>
      </c>
      <c r="B114" s="36" t="str">
        <f t="shared" si="4"/>
        <v>Отвод 45 Оц-0.5 D1080</v>
      </c>
      <c r="C114" s="117">
        <v>8677</v>
      </c>
      <c r="D114" s="36" t="str">
        <f t="shared" si="5"/>
        <v>Отвод 45 Оц-0.7 D1080</v>
      </c>
      <c r="E114" s="117">
        <v>11931</v>
      </c>
      <c r="F114" s="36" t="str">
        <f t="shared" si="6"/>
        <v>Отвод 45 AL-0.8 D1080</v>
      </c>
      <c r="G114" s="117">
        <v>20036</v>
      </c>
      <c r="H114" s="36" t="str">
        <f t="shared" si="7"/>
        <v>Отвод 45 304-0.5 D 1080</v>
      </c>
      <c r="I114" s="117">
        <v>46095</v>
      </c>
    </row>
    <row r="115" spans="1:9" x14ac:dyDescent="0.3">
      <c r="A115" s="112">
        <v>1090</v>
      </c>
      <c r="B115" s="37" t="str">
        <f t="shared" si="4"/>
        <v>Отвод 45 Оц-0.5 D1090</v>
      </c>
      <c r="C115" s="116">
        <v>8809</v>
      </c>
      <c r="D115" s="37" t="str">
        <f t="shared" si="5"/>
        <v>Отвод 45 Оц-0.7 D1090</v>
      </c>
      <c r="E115" s="116">
        <v>12112</v>
      </c>
      <c r="F115" s="37" t="str">
        <f t="shared" si="6"/>
        <v>Отвод 45 AL-0.8 D1090</v>
      </c>
      <c r="G115" s="116">
        <v>20350</v>
      </c>
      <c r="H115" s="37" t="str">
        <f t="shared" si="7"/>
        <v>Отвод 45 304-0.5 D 1090</v>
      </c>
      <c r="I115" s="116">
        <v>46872</v>
      </c>
    </row>
    <row r="116" spans="1:9" x14ac:dyDescent="0.3">
      <c r="A116" s="53">
        <v>1100</v>
      </c>
      <c r="B116" s="36" t="str">
        <f t="shared" si="4"/>
        <v>Отвод 45 Оц-0.5 D1100</v>
      </c>
      <c r="C116" s="117">
        <v>8941</v>
      </c>
      <c r="D116" s="36" t="str">
        <f t="shared" si="5"/>
        <v>Отвод 45 Оц-0.7 D1100</v>
      </c>
      <c r="E116" s="117">
        <v>12294</v>
      </c>
      <c r="F116" s="36" t="str">
        <f t="shared" si="6"/>
        <v>Отвод 45 AL-0.8 D1100</v>
      </c>
      <c r="G116" s="117">
        <v>20662</v>
      </c>
      <c r="H116" s="36" t="str">
        <f t="shared" si="7"/>
        <v>Отвод 45 304-0.5 D 1100</v>
      </c>
      <c r="I116" s="117">
        <v>47648</v>
      </c>
    </row>
    <row r="117" spans="1:9" x14ac:dyDescent="0.3">
      <c r="A117" s="112">
        <v>1110</v>
      </c>
      <c r="B117" s="37" t="str">
        <f t="shared" si="4"/>
        <v>Отвод 45 Оц-0.5 D1110</v>
      </c>
      <c r="C117" s="116">
        <v>9071</v>
      </c>
      <c r="D117" s="37" t="str">
        <f t="shared" si="5"/>
        <v>Отвод 45 Оц-0.7 D1110</v>
      </c>
      <c r="E117" s="116">
        <v>12473</v>
      </c>
      <c r="F117" s="37" t="str">
        <f t="shared" si="6"/>
        <v>Отвод 45 AL-0.8 D1110</v>
      </c>
      <c r="G117" s="116">
        <v>20974</v>
      </c>
      <c r="H117" s="37" t="str">
        <f t="shared" si="7"/>
        <v>Отвод 45 304-0.5 D 1110</v>
      </c>
      <c r="I117" s="116">
        <v>48422</v>
      </c>
    </row>
    <row r="118" spans="1:9" x14ac:dyDescent="0.3">
      <c r="A118" s="53">
        <v>1120</v>
      </c>
      <c r="B118" s="36" t="str">
        <f t="shared" si="4"/>
        <v>Отвод 45 Оц-0.5 D1120</v>
      </c>
      <c r="C118" s="117">
        <v>9203</v>
      </c>
      <c r="D118" s="36" t="str">
        <f t="shared" si="5"/>
        <v>Отвод 45 Оц-0.7 D1120</v>
      </c>
      <c r="E118" s="117">
        <v>12655</v>
      </c>
      <c r="F118" s="36" t="str">
        <f t="shared" si="6"/>
        <v>Отвод 45 AL-0.8 D1120</v>
      </c>
      <c r="G118" s="117">
        <v>21288</v>
      </c>
      <c r="H118" s="36" t="str">
        <f t="shared" si="7"/>
        <v>Отвод 45 304-0.5 D 1120</v>
      </c>
      <c r="I118" s="117">
        <v>49197</v>
      </c>
    </row>
    <row r="119" spans="1:9" x14ac:dyDescent="0.3">
      <c r="A119" s="112">
        <v>1130</v>
      </c>
      <c r="B119" s="37" t="str">
        <f t="shared" si="4"/>
        <v>Отвод 45 Оц-0.5 D1130</v>
      </c>
      <c r="C119" s="116">
        <v>9335</v>
      </c>
      <c r="D119" s="37" t="str">
        <f t="shared" si="5"/>
        <v>Отвод 45 Оц-0.7 D1130</v>
      </c>
      <c r="E119" s="116">
        <v>12835</v>
      </c>
      <c r="F119" s="37" t="str">
        <f t="shared" si="6"/>
        <v>Отвод 45 AL-0.8 D1130</v>
      </c>
      <c r="G119" s="116">
        <v>21600</v>
      </c>
      <c r="H119" s="37" t="str">
        <f t="shared" si="7"/>
        <v>Отвод 45 304-0.5 D 1130</v>
      </c>
      <c r="I119" s="116">
        <v>49971</v>
      </c>
    </row>
    <row r="120" spans="1:9" x14ac:dyDescent="0.3">
      <c r="A120" s="53">
        <v>1140</v>
      </c>
      <c r="B120" s="36" t="str">
        <f t="shared" si="4"/>
        <v>Отвод 45 Оц-0.5 D1140</v>
      </c>
      <c r="C120" s="117">
        <v>9466</v>
      </c>
      <c r="D120" s="36" t="str">
        <f t="shared" si="5"/>
        <v>Отвод 45 Оц-0.7 D1140</v>
      </c>
      <c r="E120" s="117">
        <v>13016</v>
      </c>
      <c r="F120" s="36" t="str">
        <f t="shared" si="6"/>
        <v>Отвод 45 AL-0.8 D1140</v>
      </c>
      <c r="G120" s="117">
        <v>21912</v>
      </c>
      <c r="H120" s="36" t="str">
        <f t="shared" si="7"/>
        <v>Отвод 45 304-0.5 D 1140</v>
      </c>
      <c r="I120" s="117">
        <v>50747</v>
      </c>
    </row>
    <row r="121" spans="1:9" x14ac:dyDescent="0.3">
      <c r="A121" s="112">
        <v>1150</v>
      </c>
      <c r="B121" s="37" t="str">
        <f t="shared" si="4"/>
        <v>Отвод 45 Оц-0.5 D1150</v>
      </c>
      <c r="C121" s="116">
        <v>9598</v>
      </c>
      <c r="D121" s="37" t="str">
        <f t="shared" si="5"/>
        <v>Отвод 45 Оц-0.7 D1150</v>
      </c>
      <c r="E121" s="116">
        <v>13198</v>
      </c>
      <c r="F121" s="37" t="str">
        <f t="shared" si="6"/>
        <v>Отвод 45 AL-0.8 D1150</v>
      </c>
      <c r="G121" s="116">
        <v>22228</v>
      </c>
      <c r="H121" s="37" t="str">
        <f t="shared" si="7"/>
        <v>Отвод 45 304-0.5 D 1150</v>
      </c>
      <c r="I121" s="116">
        <v>51522</v>
      </c>
    </row>
    <row r="122" spans="1:9" x14ac:dyDescent="0.3">
      <c r="A122" s="53">
        <v>1160</v>
      </c>
      <c r="B122" s="36" t="str">
        <f t="shared" si="4"/>
        <v>Отвод 45 Оц-0.5 D1160</v>
      </c>
      <c r="C122" s="117">
        <v>9730</v>
      </c>
      <c r="D122" s="36" t="str">
        <f t="shared" si="5"/>
        <v>Отвод 45 Оц-0.7 D1160</v>
      </c>
      <c r="E122" s="117">
        <v>13377</v>
      </c>
      <c r="F122" s="36" t="str">
        <f t="shared" si="6"/>
        <v>Отвод 45 AL-0.8 D1160</v>
      </c>
      <c r="G122" s="117">
        <v>22540</v>
      </c>
      <c r="H122" s="36" t="str">
        <f t="shared" si="7"/>
        <v>Отвод 45 304-0.5 D 1160</v>
      </c>
      <c r="I122" s="117">
        <v>52296</v>
      </c>
    </row>
    <row r="123" spans="1:9" x14ac:dyDescent="0.3">
      <c r="A123" s="112">
        <v>1170</v>
      </c>
      <c r="B123" s="37" t="str">
        <f t="shared" si="4"/>
        <v>Отвод 45 Оц-0.5 D1170</v>
      </c>
      <c r="C123" s="116">
        <v>9860</v>
      </c>
      <c r="D123" s="37" t="str">
        <f t="shared" si="5"/>
        <v>Отвод 45 Оц-0.7 D1170</v>
      </c>
      <c r="E123" s="116">
        <v>13558</v>
      </c>
      <c r="F123" s="37" t="str">
        <f t="shared" si="6"/>
        <v>Отвод 45 AL-0.8 D1170</v>
      </c>
      <c r="G123" s="116">
        <v>22852</v>
      </c>
      <c r="H123" s="37" t="str">
        <f t="shared" si="7"/>
        <v>Отвод 45 304-0.5 D 1170</v>
      </c>
      <c r="I123" s="116">
        <v>53072</v>
      </c>
    </row>
    <row r="124" spans="1:9" x14ac:dyDescent="0.3">
      <c r="A124" s="53">
        <v>1180</v>
      </c>
      <c r="B124" s="36" t="str">
        <f t="shared" si="4"/>
        <v>Отвод 45 Оц-0.5 D1180</v>
      </c>
      <c r="C124" s="117">
        <v>9992</v>
      </c>
      <c r="D124" s="36" t="str">
        <f t="shared" si="5"/>
        <v>Отвод 45 Оц-0.7 D1180</v>
      </c>
      <c r="E124" s="117">
        <v>13738</v>
      </c>
      <c r="F124" s="36" t="str">
        <f t="shared" si="6"/>
        <v>Отвод 45 AL-0.8 D1180</v>
      </c>
      <c r="G124" s="117">
        <v>23166</v>
      </c>
      <c r="H124" s="36" t="str">
        <f t="shared" si="7"/>
        <v>Отвод 45 304-0.5 D 1180</v>
      </c>
      <c r="I124" s="117">
        <v>53846</v>
      </c>
    </row>
    <row r="125" spans="1:9" x14ac:dyDescent="0.3">
      <c r="A125" s="112">
        <v>1190</v>
      </c>
      <c r="B125" s="37" t="str">
        <f t="shared" si="4"/>
        <v>Отвод 45 Оц-0.5 D1190</v>
      </c>
      <c r="C125" s="116">
        <v>10124</v>
      </c>
      <c r="D125" s="37" t="str">
        <f t="shared" si="5"/>
        <v>Отвод 45 Оц-0.7 D1190</v>
      </c>
      <c r="E125" s="116">
        <v>13919</v>
      </c>
      <c r="F125" s="37" t="str">
        <f t="shared" si="6"/>
        <v>Отвод 45 AL-0.8 D1190</v>
      </c>
      <c r="G125" s="116">
        <v>23478</v>
      </c>
      <c r="H125" s="37" t="str">
        <f t="shared" si="7"/>
        <v>Отвод 45 304-0.5 D 1190</v>
      </c>
      <c r="I125" s="116">
        <v>54621</v>
      </c>
    </row>
    <row r="126" spans="1:9" ht="15" thickBot="1" x14ac:dyDescent="0.35">
      <c r="A126" s="54">
        <v>1200</v>
      </c>
      <c r="B126" s="39" t="str">
        <f t="shared" si="4"/>
        <v>Отвод 45 Оц-0.5 D1200</v>
      </c>
      <c r="C126" s="133">
        <v>10255</v>
      </c>
      <c r="D126" s="39" t="str">
        <f t="shared" si="5"/>
        <v>Отвод 45 Оц-0.7 D1200</v>
      </c>
      <c r="E126" s="133">
        <v>14099</v>
      </c>
      <c r="F126" s="39" t="str">
        <f t="shared" si="6"/>
        <v>Отвод 45 AL-0.8 D1200</v>
      </c>
      <c r="G126" s="133">
        <v>23792</v>
      </c>
      <c r="H126" s="39" t="str">
        <f t="shared" si="7"/>
        <v>Отвод 45 304-0.5 D 1200</v>
      </c>
      <c r="I126" s="133">
        <v>55397</v>
      </c>
    </row>
    <row r="127" spans="1:9" x14ac:dyDescent="0.3">
      <c r="A127" s="114"/>
      <c r="B127" s="10"/>
      <c r="C127" s="18"/>
      <c r="D127" s="10"/>
      <c r="E127" s="18"/>
      <c r="F127" s="10"/>
      <c r="G127" s="18"/>
      <c r="H127" s="10"/>
      <c r="I127" s="18"/>
    </row>
    <row r="128" spans="1:9" x14ac:dyDescent="0.3">
      <c r="A128" s="13" t="s">
        <v>16</v>
      </c>
    </row>
    <row r="129" spans="1:1" x14ac:dyDescent="0.3">
      <c r="A129" s="13" t="s">
        <v>7</v>
      </c>
    </row>
    <row r="154" spans="4:12" x14ac:dyDescent="0.3">
      <c r="D154" s="13"/>
      <c r="E154" s="7"/>
      <c r="F154" s="16"/>
      <c r="G154" s="7"/>
      <c r="H154" s="16"/>
      <c r="I154" s="7"/>
      <c r="J154" s="16"/>
      <c r="K154" s="7"/>
      <c r="L154" s="16"/>
    </row>
    <row r="155" spans="4:12" x14ac:dyDescent="0.3">
      <c r="E155" s="7"/>
      <c r="F155" s="16"/>
      <c r="G155" s="7"/>
      <c r="H155" s="16"/>
      <c r="I155" s="7"/>
      <c r="J155" s="16"/>
      <c r="K155" s="7"/>
      <c r="L155" s="16"/>
    </row>
    <row r="156" spans="4:12" x14ac:dyDescent="0.3">
      <c r="E156" s="7"/>
      <c r="F156" s="16"/>
      <c r="G156" s="7"/>
      <c r="H156" s="16"/>
      <c r="I156" s="7"/>
      <c r="J156" s="16"/>
      <c r="K156" s="7"/>
      <c r="L156" s="16"/>
    </row>
    <row r="157" spans="4:12" x14ac:dyDescent="0.3">
      <c r="E157" s="7"/>
      <c r="F157" s="16"/>
      <c r="G157" s="7"/>
      <c r="H157" s="16"/>
      <c r="I157" s="7"/>
      <c r="J157" s="16"/>
      <c r="K157" s="7"/>
      <c r="L157" s="16"/>
    </row>
    <row r="158" spans="4:12" x14ac:dyDescent="0.3">
      <c r="E158" s="7"/>
      <c r="F158" s="16"/>
      <c r="G158" s="7"/>
      <c r="H158" s="16"/>
      <c r="I158" s="7"/>
      <c r="J158" s="16"/>
      <c r="K158" s="7"/>
      <c r="L158" s="16"/>
    </row>
    <row r="159" spans="4:12" x14ac:dyDescent="0.3">
      <c r="E159" s="7"/>
      <c r="F159" s="16"/>
      <c r="G159" s="7"/>
      <c r="H159" s="16"/>
      <c r="I159" s="7"/>
      <c r="J159" s="16"/>
      <c r="K159" s="7"/>
      <c r="L159" s="16"/>
    </row>
    <row r="160" spans="4:12" x14ac:dyDescent="0.3">
      <c r="E160" s="7"/>
      <c r="F160" s="16"/>
      <c r="G160" s="7"/>
      <c r="H160" s="16"/>
      <c r="I160" s="7"/>
      <c r="J160" s="16"/>
      <c r="K160" s="7"/>
      <c r="L160" s="16"/>
    </row>
  </sheetData>
  <protectedRanges>
    <protectedRange sqref="I24:J24 B10:C11 B13:I13" name="Диапазон1_1_2"/>
    <protectedRange sqref="A10:A12" name="Диапазон1_2"/>
    <protectedRange sqref="A1:A9" name="Диапазон1_2_1"/>
    <protectedRange sqref="B12:I12" name="Диапазон1_1_2_2"/>
  </protectedRanges>
  <mergeCells count="5">
    <mergeCell ref="A12:A13"/>
    <mergeCell ref="B12:C12"/>
    <mergeCell ref="D12:E12"/>
    <mergeCell ref="F12:G12"/>
    <mergeCell ref="H12:I12"/>
  </mergeCells>
  <hyperlinks>
    <hyperlink ref="A4" r:id="rId1" display="WWW.TEPLOV.RU" xr:uid="{00000000-0004-0000-0100-000000000000}"/>
  </hyperlinks>
  <pageMargins left="0.23622047244094491" right="0.23622047244094491" top="0.74803149606299213" bottom="0.15748031496062992" header="0.31496062992125984" footer="0.31496062992125984"/>
  <pageSetup paperSize="9" scale="63" fitToHeight="0" orientation="portrait" r:id="rId2"/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>
    <tabColor theme="9" tint="0.59999389629810485"/>
    <pageSetUpPr fitToPage="1"/>
  </sheetPr>
  <dimension ref="A1:J141"/>
  <sheetViews>
    <sheetView showGridLines="0" topLeftCell="A96" zoomScale="90" zoomScaleNormal="90" workbookViewId="0">
      <selection activeCell="I67" sqref="I67:I126"/>
    </sheetView>
  </sheetViews>
  <sheetFormatPr defaultRowHeight="14.4" x14ac:dyDescent="0.3"/>
  <cols>
    <col min="1" max="1" width="6.44140625" customWidth="1"/>
    <col min="2" max="2" width="26.6640625" customWidth="1"/>
    <col min="3" max="3" width="10.6640625" style="19" customWidth="1"/>
    <col min="4" max="4" width="26.6640625" customWidth="1"/>
    <col min="5" max="5" width="10.6640625" style="19" customWidth="1"/>
    <col min="6" max="6" width="26.6640625" customWidth="1"/>
    <col min="7" max="7" width="10.6640625" style="19" customWidth="1"/>
    <col min="8" max="8" width="26.6640625" customWidth="1"/>
    <col min="9" max="9" width="10.6640625" style="19" customWidth="1"/>
  </cols>
  <sheetData>
    <row r="1" spans="1:10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</row>
    <row r="2" spans="1:10" x14ac:dyDescent="0.3">
      <c r="A2" s="1"/>
      <c r="B2" s="7"/>
      <c r="C2" s="16"/>
      <c r="D2" s="7"/>
      <c r="E2" s="16"/>
      <c r="F2" s="7"/>
      <c r="G2" s="16"/>
      <c r="H2" s="7"/>
      <c r="I2" s="16"/>
    </row>
    <row r="3" spans="1:10" x14ac:dyDescent="0.3">
      <c r="A3" s="1"/>
      <c r="B3" s="7"/>
      <c r="C3" s="16"/>
      <c r="D3" s="7"/>
      <c r="E3" s="16"/>
      <c r="F3" s="7"/>
      <c r="G3" s="16"/>
      <c r="H3" s="7"/>
      <c r="I3" s="16"/>
    </row>
    <row r="4" spans="1:10" ht="15" customHeight="1" x14ac:dyDescent="0.3">
      <c r="A4" s="8"/>
      <c r="B4" s="7"/>
      <c r="C4" s="16"/>
      <c r="D4" s="28"/>
      <c r="E4" s="28"/>
      <c r="F4" s="28"/>
      <c r="G4" s="28"/>
      <c r="H4" s="28"/>
      <c r="I4" s="16"/>
    </row>
    <row r="5" spans="1:10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</row>
    <row r="6" spans="1:10" ht="17.399999999999999" x14ac:dyDescent="0.3">
      <c r="A6" s="1"/>
      <c r="B6" s="7"/>
      <c r="C6" s="16"/>
      <c r="D6" s="29"/>
      <c r="E6" s="29"/>
      <c r="F6" s="29"/>
      <c r="G6" s="29"/>
      <c r="H6" s="29"/>
      <c r="I6" s="16"/>
    </row>
    <row r="7" spans="1:10" ht="17.399999999999999" x14ac:dyDescent="0.3">
      <c r="A7" s="1"/>
      <c r="B7" s="7"/>
      <c r="C7" s="16"/>
      <c r="D7" s="29"/>
      <c r="E7" s="29"/>
      <c r="F7" s="29"/>
      <c r="G7" s="29"/>
      <c r="H7" s="29"/>
      <c r="I7" s="16"/>
    </row>
    <row r="8" spans="1:10" ht="17.399999999999999" x14ac:dyDescent="0.3">
      <c r="A8" s="1"/>
      <c r="B8" s="7"/>
      <c r="C8" s="16"/>
      <c r="D8" s="29"/>
      <c r="E8" s="29"/>
      <c r="F8" s="29"/>
      <c r="G8" s="29"/>
      <c r="H8" s="29"/>
      <c r="I8" s="16"/>
      <c r="J8" s="3"/>
    </row>
    <row r="9" spans="1:10" ht="17.399999999999999" x14ac:dyDescent="0.3">
      <c r="A9" s="1"/>
      <c r="B9" s="7"/>
      <c r="C9" s="16"/>
      <c r="D9" s="29"/>
      <c r="E9" s="29"/>
      <c r="F9" s="29"/>
      <c r="G9" s="29"/>
      <c r="H9" s="29"/>
      <c r="I9" s="16"/>
      <c r="J9" s="3"/>
    </row>
    <row r="10" spans="1:10" x14ac:dyDescent="0.3">
      <c r="A10" s="5"/>
      <c r="B10" s="1"/>
      <c r="C10" s="17"/>
      <c r="D10" s="7"/>
      <c r="E10" s="16"/>
      <c r="F10" s="7"/>
      <c r="G10" s="16"/>
      <c r="H10" s="7"/>
      <c r="I10" s="16"/>
      <c r="J10" s="3"/>
    </row>
    <row r="11" spans="1:10" ht="15" thickBot="1" x14ac:dyDescent="0.35">
      <c r="A11" s="5"/>
      <c r="B11" s="1"/>
      <c r="C11" s="17"/>
      <c r="D11" s="7"/>
      <c r="E11" s="16"/>
      <c r="F11" s="7"/>
      <c r="G11" s="16"/>
      <c r="H11" s="7"/>
      <c r="I11" s="16"/>
    </row>
    <row r="12" spans="1:10" ht="33" customHeight="1" x14ac:dyDescent="0.3">
      <c r="A12" s="154" t="s">
        <v>0</v>
      </c>
      <c r="B12" s="156" t="s">
        <v>12</v>
      </c>
      <c r="C12" s="157"/>
      <c r="D12" s="158" t="s">
        <v>13</v>
      </c>
      <c r="E12" s="159"/>
      <c r="F12" s="156" t="s">
        <v>14</v>
      </c>
      <c r="G12" s="157"/>
      <c r="H12" s="156" t="s">
        <v>15</v>
      </c>
      <c r="I12" s="157"/>
    </row>
    <row r="13" spans="1:10" s="6" customFormat="1" ht="15" thickBot="1" x14ac:dyDescent="0.35">
      <c r="A13" s="155"/>
      <c r="B13" s="59" t="s">
        <v>1</v>
      </c>
      <c r="C13" s="60" t="s">
        <v>6</v>
      </c>
      <c r="D13" s="44" t="s">
        <v>1</v>
      </c>
      <c r="E13" s="41" t="s">
        <v>6</v>
      </c>
      <c r="F13" s="59" t="s">
        <v>1</v>
      </c>
      <c r="G13" s="60" t="s">
        <v>6</v>
      </c>
      <c r="H13" s="59" t="s">
        <v>1</v>
      </c>
      <c r="I13" s="60" t="s">
        <v>6</v>
      </c>
    </row>
    <row r="14" spans="1:10" x14ac:dyDescent="0.3">
      <c r="A14" s="52">
        <v>80</v>
      </c>
      <c r="B14" s="46" t="str">
        <f>CONCATENATE("Отвод 90 Оц-0.5 D",A14)</f>
        <v>Отвод 90 Оц-0.5 D80</v>
      </c>
      <c r="C14" s="115">
        <v>361</v>
      </c>
      <c r="D14" s="46" t="str">
        <f>CONCATENATE("Отвод 90 Оц-0.7 D",A14)</f>
        <v>Отвод 90 Оц-0.7 D80</v>
      </c>
      <c r="E14" s="115">
        <v>497</v>
      </c>
      <c r="F14" s="46" t="str">
        <f>CONCATENATE("Отвод 90 AL-0.8 D",A14)</f>
        <v>Отвод 90 AL-0.8 D80</v>
      </c>
      <c r="G14" s="115">
        <v>712</v>
      </c>
      <c r="H14" s="46" t="str">
        <f>CONCATENATE("Отвод 90 304-0.5 D ",A14)</f>
        <v>Отвод 90 304-0.5 D 80</v>
      </c>
      <c r="I14" s="115">
        <v>860</v>
      </c>
    </row>
    <row r="15" spans="1:10" x14ac:dyDescent="0.3">
      <c r="A15" s="112">
        <v>90</v>
      </c>
      <c r="B15" s="37" t="str">
        <f t="shared" ref="B15:B78" si="0">CONCATENATE("Отвод 90 Оц-0.5 D",A15)</f>
        <v>Отвод 90 Оц-0.5 D90</v>
      </c>
      <c r="C15" s="116">
        <v>377</v>
      </c>
      <c r="D15" s="37" t="str">
        <f t="shared" ref="D15:D78" si="1">CONCATENATE("Отвод 90 Оц-0.7 D",A15)</f>
        <v>Отвод 90 Оц-0.7 D90</v>
      </c>
      <c r="E15" s="116">
        <v>517</v>
      </c>
      <c r="F15" s="37" t="str">
        <f t="shared" ref="F15:F78" si="2">CONCATENATE("Отвод 90 AL-0.8 D",A15)</f>
        <v>Отвод 90 AL-0.8 D90</v>
      </c>
      <c r="G15" s="116">
        <v>742</v>
      </c>
      <c r="H15" s="37" t="str">
        <f t="shared" ref="H15:H78" si="3">CONCATENATE("Отвод 90 304-0.5 D ",A15)</f>
        <v>Отвод 90 304-0.5 D 90</v>
      </c>
      <c r="I15" s="116">
        <v>977</v>
      </c>
    </row>
    <row r="16" spans="1:10" x14ac:dyDescent="0.3">
      <c r="A16" s="53">
        <v>100</v>
      </c>
      <c r="B16" s="36" t="str">
        <f t="shared" si="0"/>
        <v>Отвод 90 Оц-0.5 D100</v>
      </c>
      <c r="C16" s="117">
        <v>403</v>
      </c>
      <c r="D16" s="36" t="str">
        <f t="shared" si="1"/>
        <v>Отвод 90 Оц-0.7 D100</v>
      </c>
      <c r="E16" s="117">
        <v>555</v>
      </c>
      <c r="F16" s="36" t="str">
        <f t="shared" si="2"/>
        <v>Отвод 90 AL-0.8 D100</v>
      </c>
      <c r="G16" s="117">
        <v>796</v>
      </c>
      <c r="H16" s="36" t="str">
        <f t="shared" si="3"/>
        <v>Отвод 90 304-0.5 D 100</v>
      </c>
      <c r="I16" s="117">
        <v>1091</v>
      </c>
    </row>
    <row r="17" spans="1:10" ht="15.75" customHeight="1" x14ac:dyDescent="0.3">
      <c r="A17" s="112">
        <v>110</v>
      </c>
      <c r="B17" s="37" t="str">
        <f t="shared" si="0"/>
        <v>Отвод 90 Оц-0.5 D110</v>
      </c>
      <c r="C17" s="116">
        <v>434</v>
      </c>
      <c r="D17" s="37" t="str">
        <f t="shared" si="1"/>
        <v>Отвод 90 Оц-0.7 D110</v>
      </c>
      <c r="E17" s="116">
        <v>595</v>
      </c>
      <c r="F17" s="37" t="str">
        <f t="shared" si="2"/>
        <v>Отвод 90 AL-0.8 D110</v>
      </c>
      <c r="G17" s="116">
        <v>852</v>
      </c>
      <c r="H17" s="37" t="str">
        <f t="shared" si="3"/>
        <v>Отвод 90 304-0.5 D 110</v>
      </c>
      <c r="I17" s="116">
        <v>1214</v>
      </c>
      <c r="J17" s="2"/>
    </row>
    <row r="18" spans="1:10" x14ac:dyDescent="0.3">
      <c r="A18" s="53">
        <v>120</v>
      </c>
      <c r="B18" s="36" t="str">
        <f t="shared" si="0"/>
        <v>Отвод 90 Оц-0.5 D120</v>
      </c>
      <c r="C18" s="117">
        <v>461</v>
      </c>
      <c r="D18" s="36" t="str">
        <f t="shared" si="1"/>
        <v>Отвод 90 Оц-0.7 D120</v>
      </c>
      <c r="E18" s="117">
        <v>635</v>
      </c>
      <c r="F18" s="36" t="str">
        <f t="shared" si="2"/>
        <v>Отвод 90 AL-0.8 D120</v>
      </c>
      <c r="G18" s="117">
        <v>910</v>
      </c>
      <c r="H18" s="36" t="str">
        <f t="shared" si="3"/>
        <v>Отвод 90 304-0.5 D 120</v>
      </c>
      <c r="I18" s="117">
        <v>1350</v>
      </c>
      <c r="J18" s="3"/>
    </row>
    <row r="19" spans="1:10" ht="15" customHeight="1" x14ac:dyDescent="0.3">
      <c r="A19" s="112">
        <v>130</v>
      </c>
      <c r="B19" s="37" t="str">
        <f t="shared" si="0"/>
        <v>Отвод 90 Оц-0.5 D130</v>
      </c>
      <c r="C19" s="116">
        <v>490</v>
      </c>
      <c r="D19" s="37" t="str">
        <f t="shared" si="1"/>
        <v>Отвод 90 Оц-0.7 D130</v>
      </c>
      <c r="E19" s="116">
        <v>675</v>
      </c>
      <c r="F19" s="37" t="str">
        <f t="shared" si="2"/>
        <v>Отвод 90 AL-0.8 D130</v>
      </c>
      <c r="G19" s="116">
        <v>964</v>
      </c>
      <c r="H19" s="37" t="str">
        <f t="shared" si="3"/>
        <v>Отвод 90 304-0.5 D 130</v>
      </c>
      <c r="I19" s="116">
        <v>1496</v>
      </c>
    </row>
    <row r="20" spans="1:10" x14ac:dyDescent="0.3">
      <c r="A20" s="53">
        <v>140</v>
      </c>
      <c r="B20" s="36" t="str">
        <f t="shared" si="0"/>
        <v>Отвод 90 Оц-0.5 D140</v>
      </c>
      <c r="C20" s="117">
        <v>517</v>
      </c>
      <c r="D20" s="36" t="str">
        <f t="shared" si="1"/>
        <v>Отвод 90 Оц-0.7 D140</v>
      </c>
      <c r="E20" s="117">
        <v>710</v>
      </c>
      <c r="F20" s="36" t="str">
        <f t="shared" si="2"/>
        <v>Отвод 90 AL-0.8 D140</v>
      </c>
      <c r="G20" s="117">
        <v>1020</v>
      </c>
      <c r="H20" s="36" t="str">
        <f t="shared" si="3"/>
        <v>Отвод 90 304-0.5 D 140</v>
      </c>
      <c r="I20" s="117">
        <v>1649</v>
      </c>
      <c r="J20" s="4"/>
    </row>
    <row r="21" spans="1:10" x14ac:dyDescent="0.3">
      <c r="A21" s="112">
        <v>150</v>
      </c>
      <c r="B21" s="37" t="str">
        <f t="shared" si="0"/>
        <v>Отвод 90 Оц-0.5 D150</v>
      </c>
      <c r="C21" s="116">
        <v>546</v>
      </c>
      <c r="D21" s="37" t="str">
        <f t="shared" si="1"/>
        <v>Отвод 90 Оц-0.7 D150</v>
      </c>
      <c r="E21" s="116">
        <v>750</v>
      </c>
      <c r="F21" s="37" t="str">
        <f t="shared" si="2"/>
        <v>Отвод 90 AL-0.8 D150</v>
      </c>
      <c r="G21" s="116">
        <v>1076</v>
      </c>
      <c r="H21" s="37" t="str">
        <f t="shared" si="3"/>
        <v>Отвод 90 304-0.5 D 150</v>
      </c>
      <c r="I21" s="116">
        <v>1815</v>
      </c>
      <c r="J21" s="4"/>
    </row>
    <row r="22" spans="1:10" x14ac:dyDescent="0.3">
      <c r="A22" s="53">
        <v>160</v>
      </c>
      <c r="B22" s="36" t="str">
        <f t="shared" si="0"/>
        <v>Отвод 90 Оц-0.5 D160</v>
      </c>
      <c r="C22" s="117">
        <v>578</v>
      </c>
      <c r="D22" s="36" t="str">
        <f t="shared" si="1"/>
        <v>Отвод 90 Оц-0.7 D160</v>
      </c>
      <c r="E22" s="117">
        <v>794</v>
      </c>
      <c r="F22" s="36" t="str">
        <f t="shared" si="2"/>
        <v>Отвод 90 AL-0.8 D160</v>
      </c>
      <c r="G22" s="117">
        <v>1136</v>
      </c>
      <c r="H22" s="36" t="str">
        <f t="shared" si="3"/>
        <v>Отвод 90 304-0.5 D 160</v>
      </c>
      <c r="I22" s="117">
        <v>1991</v>
      </c>
      <c r="J22" s="4"/>
    </row>
    <row r="23" spans="1:10" x14ac:dyDescent="0.3">
      <c r="A23" s="112">
        <v>170</v>
      </c>
      <c r="B23" s="37" t="str">
        <f t="shared" si="0"/>
        <v>Отвод 90 Оц-0.5 D170</v>
      </c>
      <c r="C23" s="116">
        <v>604</v>
      </c>
      <c r="D23" s="37" t="str">
        <f t="shared" si="1"/>
        <v>Отвод 90 Оц-0.7 D170</v>
      </c>
      <c r="E23" s="116">
        <v>830</v>
      </c>
      <c r="F23" s="37" t="str">
        <f t="shared" si="2"/>
        <v>Отвод 90 AL-0.8 D170</v>
      </c>
      <c r="G23" s="116">
        <v>1190</v>
      </c>
      <c r="H23" s="37" t="str">
        <f t="shared" si="3"/>
        <v>Отвод 90 304-0.5 D 170</v>
      </c>
      <c r="I23" s="116">
        <v>2175</v>
      </c>
      <c r="J23" s="4"/>
    </row>
    <row r="24" spans="1:10" x14ac:dyDescent="0.3">
      <c r="A24" s="53">
        <v>180</v>
      </c>
      <c r="B24" s="36" t="str">
        <f t="shared" si="0"/>
        <v>Отвод 90 Оц-0.5 D180</v>
      </c>
      <c r="C24" s="117">
        <v>632</v>
      </c>
      <c r="D24" s="36" t="str">
        <f t="shared" si="1"/>
        <v>Отвод 90 Оц-0.7 D180</v>
      </c>
      <c r="E24" s="117">
        <v>869</v>
      </c>
      <c r="F24" s="36" t="str">
        <f t="shared" si="2"/>
        <v>Отвод 90 AL-0.8 D180</v>
      </c>
      <c r="G24" s="117">
        <v>1266</v>
      </c>
      <c r="H24" s="36" t="str">
        <f t="shared" si="3"/>
        <v>Отвод 90 304-0.5 D 180</v>
      </c>
      <c r="I24" s="117">
        <v>2372</v>
      </c>
      <c r="J24" s="1"/>
    </row>
    <row r="25" spans="1:10" x14ac:dyDescent="0.3">
      <c r="A25" s="112">
        <v>190</v>
      </c>
      <c r="B25" s="37" t="str">
        <f t="shared" si="0"/>
        <v>Отвод 90 Оц-0.5 D190</v>
      </c>
      <c r="C25" s="116">
        <v>660</v>
      </c>
      <c r="D25" s="37" t="str">
        <f t="shared" si="1"/>
        <v>Отвод 90 Оц-0.7 D190</v>
      </c>
      <c r="E25" s="116">
        <v>909</v>
      </c>
      <c r="F25" s="37" t="str">
        <f t="shared" si="2"/>
        <v>Отвод 90 AL-0.8 D190</v>
      </c>
      <c r="G25" s="116">
        <v>1344</v>
      </c>
      <c r="H25" s="37" t="str">
        <f t="shared" si="3"/>
        <v>Отвод 90 304-0.5 D 190</v>
      </c>
      <c r="I25" s="116">
        <v>2579</v>
      </c>
    </row>
    <row r="26" spans="1:10" x14ac:dyDescent="0.3">
      <c r="A26" s="53">
        <v>200</v>
      </c>
      <c r="B26" s="36" t="str">
        <f t="shared" si="0"/>
        <v>Отвод 90 Оц-0.5 D200</v>
      </c>
      <c r="C26" s="117">
        <v>689</v>
      </c>
      <c r="D26" s="36" t="str">
        <f t="shared" si="1"/>
        <v>Отвод 90 Оц-0.7 D200</v>
      </c>
      <c r="E26" s="117">
        <v>947</v>
      </c>
      <c r="F26" s="36" t="str">
        <f t="shared" si="2"/>
        <v>Отвод 90 AL-0.8 D200</v>
      </c>
      <c r="G26" s="117">
        <v>1420</v>
      </c>
      <c r="H26" s="36" t="str">
        <f t="shared" si="3"/>
        <v>Отвод 90 304-0.5 D 200</v>
      </c>
      <c r="I26" s="117">
        <v>2795</v>
      </c>
    </row>
    <row r="27" spans="1:10" x14ac:dyDescent="0.3">
      <c r="A27" s="112">
        <v>210</v>
      </c>
      <c r="B27" s="37" t="str">
        <f t="shared" si="0"/>
        <v>Отвод 90 Оц-0.5 D210</v>
      </c>
      <c r="C27" s="116">
        <v>719</v>
      </c>
      <c r="D27" s="37" t="str">
        <f t="shared" si="1"/>
        <v>Отвод 90 Оц-0.7 D210</v>
      </c>
      <c r="E27" s="116">
        <v>989</v>
      </c>
      <c r="F27" s="37" t="str">
        <f t="shared" si="2"/>
        <v>Отвод 90 AL-0.8 D210</v>
      </c>
      <c r="G27" s="116">
        <v>1502</v>
      </c>
      <c r="H27" s="37" t="str">
        <f t="shared" si="3"/>
        <v>Отвод 90 304-0.5 D 210</v>
      </c>
      <c r="I27" s="116">
        <v>3020</v>
      </c>
    </row>
    <row r="28" spans="1:10" x14ac:dyDescent="0.3">
      <c r="A28" s="53">
        <v>220</v>
      </c>
      <c r="B28" s="36" t="str">
        <f t="shared" si="0"/>
        <v>Отвод 90 Оц-0.5 D220</v>
      </c>
      <c r="C28" s="117">
        <v>751</v>
      </c>
      <c r="D28" s="36" t="str">
        <f t="shared" si="1"/>
        <v>Отвод 90 Оц-0.7 D220</v>
      </c>
      <c r="E28" s="117">
        <v>1032</v>
      </c>
      <c r="F28" s="36" t="str">
        <f t="shared" si="2"/>
        <v>Отвод 90 AL-0.8 D220</v>
      </c>
      <c r="G28" s="117">
        <v>1584</v>
      </c>
      <c r="H28" s="36" t="str">
        <f t="shared" si="3"/>
        <v>Отвод 90 304-0.5 D 220</v>
      </c>
      <c r="I28" s="117">
        <v>3257</v>
      </c>
    </row>
    <row r="29" spans="1:10" x14ac:dyDescent="0.3">
      <c r="A29" s="112">
        <v>230</v>
      </c>
      <c r="B29" s="37" t="str">
        <f t="shared" si="0"/>
        <v>Отвод 90 Оц-0.5 D230</v>
      </c>
      <c r="C29" s="116">
        <v>787</v>
      </c>
      <c r="D29" s="37" t="str">
        <f t="shared" si="1"/>
        <v>Отвод 90 Оц-0.7 D230</v>
      </c>
      <c r="E29" s="116">
        <v>1082</v>
      </c>
      <c r="F29" s="37" t="str">
        <f t="shared" si="2"/>
        <v>Отвод 90 AL-0.8 D230</v>
      </c>
      <c r="G29" s="116">
        <v>1670</v>
      </c>
      <c r="H29" s="37" t="str">
        <f t="shared" si="3"/>
        <v>Отвод 90 304-0.5 D 230</v>
      </c>
      <c r="I29" s="116">
        <v>3506</v>
      </c>
    </row>
    <row r="30" spans="1:10" x14ac:dyDescent="0.3">
      <c r="A30" s="53">
        <v>240</v>
      </c>
      <c r="B30" s="36" t="str">
        <f t="shared" si="0"/>
        <v>Отвод 90 Оц-0.5 D240</v>
      </c>
      <c r="C30" s="117">
        <v>821</v>
      </c>
      <c r="D30" s="36" t="str">
        <f t="shared" si="1"/>
        <v>Отвод 90 Оц-0.7 D240</v>
      </c>
      <c r="E30" s="117">
        <v>1128</v>
      </c>
      <c r="F30" s="36" t="str">
        <f t="shared" si="2"/>
        <v>Отвод 90 AL-0.8 D240</v>
      </c>
      <c r="G30" s="117">
        <v>1752</v>
      </c>
      <c r="H30" s="36" t="str">
        <f t="shared" si="3"/>
        <v>Отвод 90 304-0.5 D 240</v>
      </c>
      <c r="I30" s="117">
        <v>3761</v>
      </c>
    </row>
    <row r="31" spans="1:10" x14ac:dyDescent="0.3">
      <c r="A31" s="112">
        <v>250</v>
      </c>
      <c r="B31" s="37" t="str">
        <f t="shared" si="0"/>
        <v>Отвод 90 Оц-0.5 D250</v>
      </c>
      <c r="C31" s="116">
        <v>860</v>
      </c>
      <c r="D31" s="37" t="str">
        <f t="shared" si="1"/>
        <v>Отвод 90 Оц-0.7 D250</v>
      </c>
      <c r="E31" s="116">
        <v>1182</v>
      </c>
      <c r="F31" s="37" t="str">
        <f t="shared" si="2"/>
        <v>Отвод 90 AL-0.8 D250</v>
      </c>
      <c r="G31" s="116">
        <v>1844</v>
      </c>
      <c r="H31" s="37" t="str">
        <f t="shared" si="3"/>
        <v>Отвод 90 304-0.5 D 250</v>
      </c>
      <c r="I31" s="116">
        <v>4031</v>
      </c>
    </row>
    <row r="32" spans="1:10" x14ac:dyDescent="0.3">
      <c r="A32" s="53">
        <v>260</v>
      </c>
      <c r="B32" s="36" t="str">
        <f t="shared" si="0"/>
        <v>Отвод 90 Оц-0.5 D260</v>
      </c>
      <c r="C32" s="117">
        <v>898</v>
      </c>
      <c r="D32" s="36" t="str">
        <f t="shared" si="1"/>
        <v>Отвод 90 Оц-0.7 D260</v>
      </c>
      <c r="E32" s="117">
        <v>1235</v>
      </c>
      <c r="F32" s="36" t="str">
        <f t="shared" si="2"/>
        <v>Отвод 90 AL-0.8 D260</v>
      </c>
      <c r="G32" s="117">
        <v>1930</v>
      </c>
      <c r="H32" s="36" t="str">
        <f t="shared" si="3"/>
        <v>Отвод 90 304-0.5 D 260</v>
      </c>
      <c r="I32" s="117">
        <v>4307</v>
      </c>
    </row>
    <row r="33" spans="1:9" x14ac:dyDescent="0.3">
      <c r="A33" s="112">
        <v>270</v>
      </c>
      <c r="B33" s="37" t="str">
        <f t="shared" si="0"/>
        <v>Отвод 90 Оц-0.5 D270</v>
      </c>
      <c r="C33" s="116">
        <v>940</v>
      </c>
      <c r="D33" s="37" t="str">
        <f t="shared" si="1"/>
        <v>Отвод 90 Оц-0.7 D270</v>
      </c>
      <c r="E33" s="116">
        <v>1291</v>
      </c>
      <c r="F33" s="37" t="str">
        <f t="shared" si="2"/>
        <v>Отвод 90 AL-0.8 D270</v>
      </c>
      <c r="G33" s="116">
        <v>2022</v>
      </c>
      <c r="H33" s="37" t="str">
        <f t="shared" si="3"/>
        <v>Отвод 90 304-0.5 D 270</v>
      </c>
      <c r="I33" s="116">
        <v>4595</v>
      </c>
    </row>
    <row r="34" spans="1:9" x14ac:dyDescent="0.3">
      <c r="A34" s="53">
        <v>280</v>
      </c>
      <c r="B34" s="36" t="str">
        <f t="shared" si="0"/>
        <v>Отвод 90 Оц-0.5 D280</v>
      </c>
      <c r="C34" s="117">
        <v>981</v>
      </c>
      <c r="D34" s="36" t="str">
        <f t="shared" si="1"/>
        <v>Отвод 90 Оц-0.7 D280</v>
      </c>
      <c r="E34" s="117">
        <v>1348</v>
      </c>
      <c r="F34" s="36" t="str">
        <f t="shared" si="2"/>
        <v>Отвод 90 AL-0.8 D280</v>
      </c>
      <c r="G34" s="117">
        <v>2116</v>
      </c>
      <c r="H34" s="36" t="str">
        <f t="shared" si="3"/>
        <v>Отвод 90 304-0.5 D 280</v>
      </c>
      <c r="I34" s="117">
        <v>4893</v>
      </c>
    </row>
    <row r="35" spans="1:9" x14ac:dyDescent="0.3">
      <c r="A35" s="112">
        <v>290</v>
      </c>
      <c r="B35" s="37" t="str">
        <f t="shared" si="0"/>
        <v>Отвод 90 Оц-0.5 D290</v>
      </c>
      <c r="C35" s="116">
        <v>1023</v>
      </c>
      <c r="D35" s="37" t="str">
        <f t="shared" si="1"/>
        <v>Отвод 90 Оц-0.7 D290</v>
      </c>
      <c r="E35" s="116">
        <v>1407</v>
      </c>
      <c r="F35" s="37" t="str">
        <f t="shared" si="2"/>
        <v>Отвод 90 AL-0.8 D290</v>
      </c>
      <c r="G35" s="116">
        <v>2212</v>
      </c>
      <c r="H35" s="37" t="str">
        <f t="shared" si="3"/>
        <v>Отвод 90 304-0.5 D 290</v>
      </c>
      <c r="I35" s="116">
        <v>5202</v>
      </c>
    </row>
    <row r="36" spans="1:9" x14ac:dyDescent="0.3">
      <c r="A36" s="53">
        <v>300</v>
      </c>
      <c r="B36" s="36" t="str">
        <f t="shared" si="0"/>
        <v>Отвод 90 Оц-0.5 D300</v>
      </c>
      <c r="C36" s="117">
        <v>1063</v>
      </c>
      <c r="D36" s="36" t="str">
        <f t="shared" si="1"/>
        <v>Отвод 90 Оц-0.7 D300</v>
      </c>
      <c r="E36" s="117">
        <v>1463</v>
      </c>
      <c r="F36" s="36" t="str">
        <f t="shared" si="2"/>
        <v>Отвод 90 AL-0.8 D300</v>
      </c>
      <c r="G36" s="117">
        <v>2306</v>
      </c>
      <c r="H36" s="36" t="str">
        <f t="shared" si="3"/>
        <v>Отвод 90 304-0.5 D 300</v>
      </c>
      <c r="I36" s="117">
        <v>5519</v>
      </c>
    </row>
    <row r="37" spans="1:9" x14ac:dyDescent="0.3">
      <c r="A37" s="112">
        <v>310</v>
      </c>
      <c r="B37" s="37" t="str">
        <f t="shared" si="0"/>
        <v>Отвод 90 Оц-0.5 D310</v>
      </c>
      <c r="C37" s="116">
        <v>1107</v>
      </c>
      <c r="D37" s="37" t="str">
        <f t="shared" si="1"/>
        <v>Отвод 90 Оц-0.7 D310</v>
      </c>
      <c r="E37" s="116">
        <v>1523</v>
      </c>
      <c r="F37" s="37" t="str">
        <f t="shared" si="2"/>
        <v>Отвод 90 AL-0.8 D310</v>
      </c>
      <c r="G37" s="116">
        <v>2408</v>
      </c>
      <c r="H37" s="37" t="str">
        <f t="shared" si="3"/>
        <v>Отвод 90 304-0.5 D 310</v>
      </c>
      <c r="I37" s="116">
        <v>5849</v>
      </c>
    </row>
    <row r="38" spans="1:9" x14ac:dyDescent="0.3">
      <c r="A38" s="53">
        <v>320</v>
      </c>
      <c r="B38" s="36" t="str">
        <f t="shared" si="0"/>
        <v>Отвод 90 Оц-0.5 D320</v>
      </c>
      <c r="C38" s="117">
        <v>1151</v>
      </c>
      <c r="D38" s="36" t="str">
        <f t="shared" si="1"/>
        <v>Отвод 90 Оц-0.7 D320</v>
      </c>
      <c r="E38" s="117">
        <v>1585</v>
      </c>
      <c r="F38" s="36" t="str">
        <f t="shared" si="2"/>
        <v>Отвод 90 AL-0.8 D320</v>
      </c>
      <c r="G38" s="117">
        <v>2510</v>
      </c>
      <c r="H38" s="36" t="str">
        <f t="shared" si="3"/>
        <v>Отвод 90 304-0.5 D 320</v>
      </c>
      <c r="I38" s="117">
        <v>6186</v>
      </c>
    </row>
    <row r="39" spans="1:9" x14ac:dyDescent="0.3">
      <c r="A39" s="112">
        <v>330</v>
      </c>
      <c r="B39" s="37" t="str">
        <f t="shared" si="0"/>
        <v>Отвод 90 Оц-0.5 D330</v>
      </c>
      <c r="C39" s="116">
        <v>1197</v>
      </c>
      <c r="D39" s="37" t="str">
        <f t="shared" si="1"/>
        <v>Отвод 90 Оц-0.7 D330</v>
      </c>
      <c r="E39" s="116">
        <v>1645</v>
      </c>
      <c r="F39" s="37" t="str">
        <f t="shared" si="2"/>
        <v>Отвод 90 AL-0.8 D330</v>
      </c>
      <c r="G39" s="116">
        <v>2614</v>
      </c>
      <c r="H39" s="37" t="str">
        <f t="shared" si="3"/>
        <v>Отвод 90 304-0.5 D 330</v>
      </c>
      <c r="I39" s="116">
        <v>6537</v>
      </c>
    </row>
    <row r="40" spans="1:9" x14ac:dyDescent="0.3">
      <c r="A40" s="53">
        <v>340</v>
      </c>
      <c r="B40" s="36" t="str">
        <f t="shared" si="0"/>
        <v>Отвод 90 Оц-0.5 D340</v>
      </c>
      <c r="C40" s="117">
        <v>1243</v>
      </c>
      <c r="D40" s="36" t="str">
        <f t="shared" si="1"/>
        <v>Отвод 90 Оц-0.7 D340</v>
      </c>
      <c r="E40" s="117">
        <v>1708</v>
      </c>
      <c r="F40" s="36" t="str">
        <f t="shared" si="2"/>
        <v>Отвод 90 AL-0.8 D340</v>
      </c>
      <c r="G40" s="117">
        <v>2718</v>
      </c>
      <c r="H40" s="36" t="str">
        <f t="shared" si="3"/>
        <v>Отвод 90 304-0.5 D 340</v>
      </c>
      <c r="I40" s="117">
        <v>6897</v>
      </c>
    </row>
    <row r="41" spans="1:9" x14ac:dyDescent="0.3">
      <c r="A41" s="112">
        <v>350</v>
      </c>
      <c r="B41" s="37" t="str">
        <f t="shared" si="0"/>
        <v>Отвод 90 Оц-0.5 D350</v>
      </c>
      <c r="C41" s="116">
        <v>1289</v>
      </c>
      <c r="D41" s="37" t="str">
        <f t="shared" si="1"/>
        <v>Отвод 90 Оц-0.7 D350</v>
      </c>
      <c r="E41" s="116">
        <v>1772</v>
      </c>
      <c r="F41" s="37" t="str">
        <f t="shared" si="2"/>
        <v>Отвод 90 AL-0.8 D350</v>
      </c>
      <c r="G41" s="116">
        <v>2828</v>
      </c>
      <c r="H41" s="37" t="str">
        <f t="shared" si="3"/>
        <v>Отвод 90 304-0.5 D 350</v>
      </c>
      <c r="I41" s="116">
        <v>7266</v>
      </c>
    </row>
    <row r="42" spans="1:9" x14ac:dyDescent="0.3">
      <c r="A42" s="53">
        <v>360</v>
      </c>
      <c r="B42" s="36" t="str">
        <f t="shared" si="0"/>
        <v>Отвод 90 Оц-0.5 D360</v>
      </c>
      <c r="C42" s="117">
        <v>1336</v>
      </c>
      <c r="D42" s="36" t="str">
        <f t="shared" si="1"/>
        <v>Отвод 90 Оц-0.7 D360</v>
      </c>
      <c r="E42" s="117">
        <v>1838</v>
      </c>
      <c r="F42" s="36" t="str">
        <f t="shared" si="2"/>
        <v>Отвод 90 AL-0.8 D360</v>
      </c>
      <c r="G42" s="117">
        <v>2936</v>
      </c>
      <c r="H42" s="36" t="str">
        <f t="shared" si="3"/>
        <v>Отвод 90 304-0.5 D 360</v>
      </c>
      <c r="I42" s="117">
        <v>7644</v>
      </c>
    </row>
    <row r="43" spans="1:9" x14ac:dyDescent="0.3">
      <c r="A43" s="112">
        <v>370</v>
      </c>
      <c r="B43" s="37" t="str">
        <f t="shared" si="0"/>
        <v>Отвод 90 Оц-0.5 D370</v>
      </c>
      <c r="C43" s="116">
        <v>1384</v>
      </c>
      <c r="D43" s="37" t="str">
        <f t="shared" si="1"/>
        <v>Отвод 90 Оц-0.7 D370</v>
      </c>
      <c r="E43" s="116">
        <v>1902</v>
      </c>
      <c r="F43" s="37" t="str">
        <f t="shared" si="2"/>
        <v>Отвод 90 AL-0.8 D370</v>
      </c>
      <c r="G43" s="116">
        <v>3050</v>
      </c>
      <c r="H43" s="37" t="str">
        <f t="shared" si="3"/>
        <v>Отвод 90 304-0.5 D 370</v>
      </c>
      <c r="I43" s="116">
        <v>8034</v>
      </c>
    </row>
    <row r="44" spans="1:9" x14ac:dyDescent="0.3">
      <c r="A44" s="53">
        <v>380</v>
      </c>
      <c r="B44" s="36" t="str">
        <f t="shared" si="0"/>
        <v>Отвод 90 Оц-0.5 D380</v>
      </c>
      <c r="C44" s="117">
        <v>1433</v>
      </c>
      <c r="D44" s="36" t="str">
        <f t="shared" si="1"/>
        <v>Отвод 90 Оц-0.7 D380</v>
      </c>
      <c r="E44" s="117">
        <v>1969</v>
      </c>
      <c r="F44" s="36" t="str">
        <f t="shared" si="2"/>
        <v>Отвод 90 AL-0.8 D380</v>
      </c>
      <c r="G44" s="117">
        <v>3160</v>
      </c>
      <c r="H44" s="36" t="str">
        <f t="shared" si="3"/>
        <v>Отвод 90 304-0.5 D 380</v>
      </c>
      <c r="I44" s="117">
        <v>8436</v>
      </c>
    </row>
    <row r="45" spans="1:9" x14ac:dyDescent="0.3">
      <c r="A45" s="112">
        <v>390</v>
      </c>
      <c r="B45" s="37" t="str">
        <f t="shared" si="0"/>
        <v>Отвод 90 Оц-0.5 D390</v>
      </c>
      <c r="C45" s="116">
        <v>1482</v>
      </c>
      <c r="D45" s="37" t="str">
        <f t="shared" si="1"/>
        <v>Отвод 90 Оц-0.7 D390</v>
      </c>
      <c r="E45" s="116">
        <v>2037</v>
      </c>
      <c r="F45" s="37" t="str">
        <f t="shared" si="2"/>
        <v>Отвод 90 AL-0.8 D390</v>
      </c>
      <c r="G45" s="116">
        <v>3278</v>
      </c>
      <c r="H45" s="37" t="str">
        <f t="shared" si="3"/>
        <v>Отвод 90 304-0.5 D 390</v>
      </c>
      <c r="I45" s="116">
        <v>8846</v>
      </c>
    </row>
    <row r="46" spans="1:9" x14ac:dyDescent="0.3">
      <c r="A46" s="53">
        <v>400</v>
      </c>
      <c r="B46" s="36" t="str">
        <f t="shared" si="0"/>
        <v>Отвод 90 Оц-0.5 D400</v>
      </c>
      <c r="C46" s="117">
        <v>1713</v>
      </c>
      <c r="D46" s="36" t="str">
        <f t="shared" si="1"/>
        <v>Отвод 90 Оц-0.7 D400</v>
      </c>
      <c r="E46" s="117">
        <v>2355</v>
      </c>
      <c r="F46" s="36" t="str">
        <f t="shared" si="2"/>
        <v>Отвод 90 AL-0.8 D400</v>
      </c>
      <c r="G46" s="117">
        <v>3750</v>
      </c>
      <c r="H46" s="36" t="str">
        <f t="shared" si="3"/>
        <v>Отвод 90 304-0.5 D 400</v>
      </c>
      <c r="I46" s="117">
        <v>9266</v>
      </c>
    </row>
    <row r="47" spans="1:9" x14ac:dyDescent="0.3">
      <c r="A47" s="112">
        <v>410</v>
      </c>
      <c r="B47" s="37" t="str">
        <f t="shared" si="0"/>
        <v>Отвод 90 Оц-0.5 D410</v>
      </c>
      <c r="C47" s="116">
        <v>1767</v>
      </c>
      <c r="D47" s="37" t="str">
        <f t="shared" si="1"/>
        <v>Отвод 90 Оц-0.7 D410</v>
      </c>
      <c r="E47" s="116">
        <v>2430</v>
      </c>
      <c r="F47" s="37" t="str">
        <f t="shared" si="2"/>
        <v>Отвод 90 AL-0.8 D410</v>
      </c>
      <c r="G47" s="116">
        <v>3876</v>
      </c>
      <c r="H47" s="37" t="str">
        <f t="shared" si="3"/>
        <v>Отвод 90 304-0.5 D 410</v>
      </c>
      <c r="I47" s="116">
        <v>9698</v>
      </c>
    </row>
    <row r="48" spans="1:9" x14ac:dyDescent="0.3">
      <c r="A48" s="53">
        <v>420</v>
      </c>
      <c r="B48" s="36" t="str">
        <f t="shared" si="0"/>
        <v>Отвод 90 Оц-0.5 D420</v>
      </c>
      <c r="C48" s="117">
        <v>1820</v>
      </c>
      <c r="D48" s="36" t="str">
        <f t="shared" si="1"/>
        <v>Отвод 90 Оц-0.7 D420</v>
      </c>
      <c r="E48" s="117">
        <v>2505</v>
      </c>
      <c r="F48" s="36" t="str">
        <f t="shared" si="2"/>
        <v>Отвод 90 AL-0.8 D420</v>
      </c>
      <c r="G48" s="117">
        <v>4002</v>
      </c>
      <c r="H48" s="36" t="str">
        <f t="shared" si="3"/>
        <v>Отвод 90 304-0.5 D 420</v>
      </c>
      <c r="I48" s="117">
        <v>10139</v>
      </c>
    </row>
    <row r="49" spans="1:9" x14ac:dyDescent="0.3">
      <c r="A49" s="112">
        <v>430</v>
      </c>
      <c r="B49" s="37" t="str">
        <f t="shared" si="0"/>
        <v>Отвод 90 Оц-0.5 D430</v>
      </c>
      <c r="C49" s="116">
        <v>1877</v>
      </c>
      <c r="D49" s="37" t="str">
        <f t="shared" si="1"/>
        <v>Отвод 90 Оц-0.7 D430</v>
      </c>
      <c r="E49" s="116">
        <v>2580</v>
      </c>
      <c r="F49" s="37" t="str">
        <f t="shared" si="2"/>
        <v>Отвод 90 AL-0.8 D430</v>
      </c>
      <c r="G49" s="116">
        <v>4132</v>
      </c>
      <c r="H49" s="37" t="str">
        <f t="shared" si="3"/>
        <v>Отвод 90 304-0.5 D 430</v>
      </c>
      <c r="I49" s="116">
        <v>10590</v>
      </c>
    </row>
    <row r="50" spans="1:9" x14ac:dyDescent="0.3">
      <c r="A50" s="53">
        <v>440</v>
      </c>
      <c r="B50" s="36" t="str">
        <f t="shared" si="0"/>
        <v>Отвод 90 Оц-0.5 D440</v>
      </c>
      <c r="C50" s="117">
        <v>1933</v>
      </c>
      <c r="D50" s="36" t="str">
        <f t="shared" si="1"/>
        <v>Отвод 90 Оц-0.7 D440</v>
      </c>
      <c r="E50" s="117">
        <v>2658</v>
      </c>
      <c r="F50" s="36" t="str">
        <f t="shared" si="2"/>
        <v>Отвод 90 AL-0.8 D440</v>
      </c>
      <c r="G50" s="117">
        <v>4264</v>
      </c>
      <c r="H50" s="36" t="str">
        <f t="shared" si="3"/>
        <v>Отвод 90 304-0.5 D 440</v>
      </c>
      <c r="I50" s="117">
        <v>11051</v>
      </c>
    </row>
    <row r="51" spans="1:9" x14ac:dyDescent="0.3">
      <c r="A51" s="112">
        <v>450</v>
      </c>
      <c r="B51" s="37" t="str">
        <f t="shared" si="0"/>
        <v>Отвод 90 Оц-0.5 D450</v>
      </c>
      <c r="C51" s="116">
        <v>2004</v>
      </c>
      <c r="D51" s="37" t="str">
        <f t="shared" si="1"/>
        <v>Отвод 90 Оц-0.7 D450</v>
      </c>
      <c r="E51" s="116">
        <v>2754</v>
      </c>
      <c r="F51" s="37" t="str">
        <f t="shared" si="2"/>
        <v>Отвод 90 AL-0.8 D450</v>
      </c>
      <c r="G51" s="116">
        <v>4422</v>
      </c>
      <c r="H51" s="37" t="str">
        <f t="shared" si="3"/>
        <v>Отвод 90 304-0.5 D 450</v>
      </c>
      <c r="I51" s="116">
        <v>11523</v>
      </c>
    </row>
    <row r="52" spans="1:9" x14ac:dyDescent="0.3">
      <c r="A52" s="53">
        <v>460</v>
      </c>
      <c r="B52" s="36" t="str">
        <f t="shared" si="0"/>
        <v>Отвод 90 Оц-0.5 D460</v>
      </c>
      <c r="C52" s="117">
        <v>2081</v>
      </c>
      <c r="D52" s="36" t="str">
        <f t="shared" si="1"/>
        <v>Отвод 90 Оц-0.7 D460</v>
      </c>
      <c r="E52" s="117">
        <v>2862</v>
      </c>
      <c r="F52" s="36" t="str">
        <f t="shared" si="2"/>
        <v>Отвод 90 AL-0.8 D460</v>
      </c>
      <c r="G52" s="117">
        <v>4610</v>
      </c>
      <c r="H52" s="36" t="str">
        <f t="shared" si="3"/>
        <v>Отвод 90 304-0.5 D 460</v>
      </c>
      <c r="I52" s="117">
        <v>12003</v>
      </c>
    </row>
    <row r="53" spans="1:9" x14ac:dyDescent="0.3">
      <c r="A53" s="112">
        <v>470</v>
      </c>
      <c r="B53" s="37" t="str">
        <f t="shared" si="0"/>
        <v>Отвод 90 Оц-0.5 D470</v>
      </c>
      <c r="C53" s="116">
        <v>2163</v>
      </c>
      <c r="D53" s="37" t="str">
        <f t="shared" si="1"/>
        <v>Отвод 90 Оц-0.7 D470</v>
      </c>
      <c r="E53" s="116">
        <v>2973</v>
      </c>
      <c r="F53" s="37" t="str">
        <f t="shared" si="2"/>
        <v>Отвод 90 AL-0.8 D470</v>
      </c>
      <c r="G53" s="116">
        <v>4800</v>
      </c>
      <c r="H53" s="37" t="str">
        <f t="shared" si="3"/>
        <v>Отвод 90 304-0.5 D 470</v>
      </c>
      <c r="I53" s="116">
        <v>12497</v>
      </c>
    </row>
    <row r="54" spans="1:9" x14ac:dyDescent="0.3">
      <c r="A54" s="53">
        <v>480</v>
      </c>
      <c r="B54" s="36" t="str">
        <f t="shared" si="0"/>
        <v>Отвод 90 Оц-0.5 D480</v>
      </c>
      <c r="C54" s="117">
        <v>2247</v>
      </c>
      <c r="D54" s="36" t="str">
        <f t="shared" si="1"/>
        <v>Отвод 90 Оц-0.7 D480</v>
      </c>
      <c r="E54" s="117">
        <v>3089</v>
      </c>
      <c r="F54" s="36" t="str">
        <f t="shared" si="2"/>
        <v>Отвод 90 AL-0.8 D480</v>
      </c>
      <c r="G54" s="117">
        <v>4994</v>
      </c>
      <c r="H54" s="36" t="str">
        <f t="shared" si="3"/>
        <v>Отвод 90 304-0.5 D 480</v>
      </c>
      <c r="I54" s="117">
        <v>12999</v>
      </c>
    </row>
    <row r="55" spans="1:9" x14ac:dyDescent="0.3">
      <c r="A55" s="112">
        <v>490</v>
      </c>
      <c r="B55" s="37" t="str">
        <f t="shared" si="0"/>
        <v>Отвод 90 Оц-0.5 D490</v>
      </c>
      <c r="C55" s="116">
        <v>2329</v>
      </c>
      <c r="D55" s="37" t="str">
        <f t="shared" si="1"/>
        <v>Отвод 90 Оц-0.7 D490</v>
      </c>
      <c r="E55" s="116">
        <v>3203</v>
      </c>
      <c r="F55" s="37" t="str">
        <f t="shared" si="2"/>
        <v>Отвод 90 AL-0.8 D490</v>
      </c>
      <c r="G55" s="116">
        <v>5192</v>
      </c>
      <c r="H55" s="37" t="str">
        <f t="shared" si="3"/>
        <v>Отвод 90 304-0.5 D 490</v>
      </c>
      <c r="I55" s="116">
        <v>13512</v>
      </c>
    </row>
    <row r="56" spans="1:9" x14ac:dyDescent="0.3">
      <c r="A56" s="53">
        <v>500</v>
      </c>
      <c r="B56" s="36" t="str">
        <f t="shared" si="0"/>
        <v>Отвод 90 Оц-0.5 D500</v>
      </c>
      <c r="C56" s="117">
        <v>2417</v>
      </c>
      <c r="D56" s="36" t="str">
        <f t="shared" si="1"/>
        <v>Отвод 90 Оц-0.7 D500</v>
      </c>
      <c r="E56" s="117">
        <v>3323</v>
      </c>
      <c r="F56" s="36" t="str">
        <f t="shared" si="2"/>
        <v>Отвод 90 AL-0.8 D500</v>
      </c>
      <c r="G56" s="117">
        <v>5396</v>
      </c>
      <c r="H56" s="36" t="str">
        <f t="shared" si="3"/>
        <v>Отвод 90 304-0.5 D 500</v>
      </c>
      <c r="I56" s="117">
        <v>14034</v>
      </c>
    </row>
    <row r="57" spans="1:9" x14ac:dyDescent="0.3">
      <c r="A57" s="112">
        <v>510</v>
      </c>
      <c r="B57" s="37" t="str">
        <f t="shared" si="0"/>
        <v>Отвод 90 Оц-0.5 D510</v>
      </c>
      <c r="C57" s="116">
        <v>2503</v>
      </c>
      <c r="D57" s="37" t="str">
        <f t="shared" si="1"/>
        <v>Отвод 90 Оц-0.7 D510</v>
      </c>
      <c r="E57" s="116">
        <v>3442</v>
      </c>
      <c r="F57" s="37" t="str">
        <f t="shared" si="2"/>
        <v>Отвод 90 AL-0.8 D510</v>
      </c>
      <c r="G57" s="116">
        <v>5604</v>
      </c>
      <c r="H57" s="37" t="str">
        <f t="shared" si="3"/>
        <v>Отвод 90 304-0.5 D 510</v>
      </c>
      <c r="I57" s="116">
        <v>14568</v>
      </c>
    </row>
    <row r="58" spans="1:9" x14ac:dyDescent="0.3">
      <c r="A58" s="53">
        <v>520</v>
      </c>
      <c r="B58" s="36" t="str">
        <f t="shared" si="0"/>
        <v>Отвод 90 Оц-0.5 D520</v>
      </c>
      <c r="C58" s="117">
        <v>2591</v>
      </c>
      <c r="D58" s="36" t="str">
        <f t="shared" si="1"/>
        <v>Отвод 90 Оц-0.7 D520</v>
      </c>
      <c r="E58" s="117">
        <v>3563</v>
      </c>
      <c r="F58" s="36" t="str">
        <f t="shared" si="2"/>
        <v>Отвод 90 AL-0.8 D520</v>
      </c>
      <c r="G58" s="117">
        <v>5812</v>
      </c>
      <c r="H58" s="36" t="str">
        <f t="shared" si="3"/>
        <v>Отвод 90 304-0.5 D 520</v>
      </c>
      <c r="I58" s="117">
        <v>15110</v>
      </c>
    </row>
    <row r="59" spans="1:9" x14ac:dyDescent="0.3">
      <c r="A59" s="112">
        <v>530</v>
      </c>
      <c r="B59" s="37" t="str">
        <f t="shared" si="0"/>
        <v>Отвод 90 Оц-0.5 D530</v>
      </c>
      <c r="C59" s="116">
        <v>2684</v>
      </c>
      <c r="D59" s="37" t="str">
        <f t="shared" si="1"/>
        <v>Отвод 90 Оц-0.7 D530</v>
      </c>
      <c r="E59" s="116">
        <v>3689</v>
      </c>
      <c r="F59" s="37" t="str">
        <f t="shared" si="2"/>
        <v>Отвод 90 AL-0.8 D530</v>
      </c>
      <c r="G59" s="116">
        <v>6026</v>
      </c>
      <c r="H59" s="37" t="str">
        <f t="shared" si="3"/>
        <v>Отвод 90 304-0.5 D 530</v>
      </c>
      <c r="I59" s="116">
        <v>15665</v>
      </c>
    </row>
    <row r="60" spans="1:9" x14ac:dyDescent="0.3">
      <c r="A60" s="53">
        <v>540</v>
      </c>
      <c r="B60" s="36" t="str">
        <f t="shared" si="0"/>
        <v>Отвод 90 Оц-0.5 D540</v>
      </c>
      <c r="C60" s="117">
        <v>2776</v>
      </c>
      <c r="D60" s="36" t="str">
        <f t="shared" si="1"/>
        <v>Отвод 90 Оц-0.7 D540</v>
      </c>
      <c r="E60" s="117">
        <v>3817</v>
      </c>
      <c r="F60" s="36" t="str">
        <f t="shared" si="2"/>
        <v>Отвод 90 AL-0.8 D540</v>
      </c>
      <c r="G60" s="117">
        <v>6242</v>
      </c>
      <c r="H60" s="36" t="str">
        <f t="shared" si="3"/>
        <v>Отвод 90 304-0.5 D 540</v>
      </c>
      <c r="I60" s="117">
        <v>16227</v>
      </c>
    </row>
    <row r="61" spans="1:9" x14ac:dyDescent="0.3">
      <c r="A61" s="112">
        <v>550</v>
      </c>
      <c r="B61" s="37" t="str">
        <f t="shared" si="0"/>
        <v>Отвод 90 Оц-0.5 D550</v>
      </c>
      <c r="C61" s="116">
        <v>3091</v>
      </c>
      <c r="D61" s="37" t="str">
        <f t="shared" si="1"/>
        <v>Отвод 90 Оц-0.7 D550</v>
      </c>
      <c r="E61" s="116">
        <v>4250</v>
      </c>
      <c r="F61" s="37" t="str">
        <f t="shared" si="2"/>
        <v>Отвод 90 AL-0.8 D550</v>
      </c>
      <c r="G61" s="116">
        <v>6906</v>
      </c>
      <c r="H61" s="37" t="str">
        <f t="shared" si="3"/>
        <v>Отвод 90 304-0.5 D 550</v>
      </c>
      <c r="I61" s="116">
        <v>16802</v>
      </c>
    </row>
    <row r="62" spans="1:9" x14ac:dyDescent="0.3">
      <c r="A62" s="53">
        <v>560</v>
      </c>
      <c r="B62" s="36" t="str">
        <f t="shared" si="0"/>
        <v>Отвод 90 Оц-0.5 D560</v>
      </c>
      <c r="C62" s="117">
        <v>3188</v>
      </c>
      <c r="D62" s="36" t="str">
        <f t="shared" si="1"/>
        <v>Отвод 90 Оц-0.7 D560</v>
      </c>
      <c r="E62" s="117">
        <v>4381</v>
      </c>
      <c r="F62" s="36" t="str">
        <f t="shared" si="2"/>
        <v>Отвод 90 AL-0.8 D560</v>
      </c>
      <c r="G62" s="117">
        <v>7134</v>
      </c>
      <c r="H62" s="36" t="str">
        <f t="shared" si="3"/>
        <v>Отвод 90 304-0.5 D 560</v>
      </c>
      <c r="I62" s="117">
        <v>17387</v>
      </c>
    </row>
    <row r="63" spans="1:9" x14ac:dyDescent="0.3">
      <c r="A63" s="112">
        <v>570</v>
      </c>
      <c r="B63" s="37" t="str">
        <f t="shared" si="0"/>
        <v>Отвод 90 Оц-0.5 D570</v>
      </c>
      <c r="C63" s="116">
        <v>3289</v>
      </c>
      <c r="D63" s="37" t="str">
        <f t="shared" si="1"/>
        <v>Отвод 90 Оц-0.7 D570</v>
      </c>
      <c r="E63" s="116">
        <v>4523</v>
      </c>
      <c r="F63" s="37" t="str">
        <f t="shared" si="2"/>
        <v>Отвод 90 AL-0.8 D570</v>
      </c>
      <c r="G63" s="116">
        <v>7368</v>
      </c>
      <c r="H63" s="37" t="str">
        <f t="shared" si="3"/>
        <v>Отвод 90 304-0.5 D 570</v>
      </c>
      <c r="I63" s="116">
        <v>17981</v>
      </c>
    </row>
    <row r="64" spans="1:9" x14ac:dyDescent="0.3">
      <c r="A64" s="53">
        <v>580</v>
      </c>
      <c r="B64" s="36" t="str">
        <f t="shared" si="0"/>
        <v>Отвод 90 Оц-0.5 D580</v>
      </c>
      <c r="C64" s="117">
        <v>3391</v>
      </c>
      <c r="D64" s="36" t="str">
        <f t="shared" si="1"/>
        <v>Отвод 90 Оц-0.7 D580</v>
      </c>
      <c r="E64" s="117">
        <v>4660</v>
      </c>
      <c r="F64" s="36" t="str">
        <f t="shared" si="2"/>
        <v>Отвод 90 AL-0.8 D580</v>
      </c>
      <c r="G64" s="117">
        <v>7608</v>
      </c>
      <c r="H64" s="36" t="str">
        <f t="shared" si="3"/>
        <v>Отвод 90 304-0.5 D 580</v>
      </c>
      <c r="I64" s="117">
        <v>18584</v>
      </c>
    </row>
    <row r="65" spans="1:9" x14ac:dyDescent="0.3">
      <c r="A65" s="112">
        <v>590</v>
      </c>
      <c r="B65" s="37" t="str">
        <f t="shared" si="0"/>
        <v>Отвод 90 Оц-0.5 D590</v>
      </c>
      <c r="C65" s="116">
        <v>3494</v>
      </c>
      <c r="D65" s="37" t="str">
        <f t="shared" si="1"/>
        <v>Отвод 90 Оц-0.7 D590</v>
      </c>
      <c r="E65" s="116">
        <v>4802</v>
      </c>
      <c r="F65" s="37" t="str">
        <f t="shared" si="2"/>
        <v>Отвод 90 AL-0.8 D590</v>
      </c>
      <c r="G65" s="116">
        <v>7852</v>
      </c>
      <c r="H65" s="37" t="str">
        <f t="shared" si="3"/>
        <v>Отвод 90 304-0.5 D 590</v>
      </c>
      <c r="I65" s="116">
        <v>19199</v>
      </c>
    </row>
    <row r="66" spans="1:9" x14ac:dyDescent="0.3">
      <c r="A66" s="53">
        <v>600</v>
      </c>
      <c r="B66" s="36" t="str">
        <f t="shared" si="0"/>
        <v>Отвод 90 Оц-0.5 D600</v>
      </c>
      <c r="C66" s="117">
        <v>3597</v>
      </c>
      <c r="D66" s="36" t="str">
        <f t="shared" si="1"/>
        <v>Отвод 90 Оц-0.7 D600</v>
      </c>
      <c r="E66" s="117">
        <v>4946</v>
      </c>
      <c r="F66" s="36" t="str">
        <f t="shared" si="2"/>
        <v>Отвод 90 AL-0.8 D600</v>
      </c>
      <c r="G66" s="117">
        <v>8100</v>
      </c>
      <c r="H66" s="36" t="str">
        <f t="shared" si="3"/>
        <v>Отвод 90 304-0.5 D 600</v>
      </c>
      <c r="I66" s="117">
        <v>19824</v>
      </c>
    </row>
    <row r="67" spans="1:9" x14ac:dyDescent="0.3">
      <c r="A67" s="112">
        <v>610</v>
      </c>
      <c r="B67" s="37" t="str">
        <f t="shared" si="0"/>
        <v>Отвод 90 Оц-0.5 D610</v>
      </c>
      <c r="C67" s="116">
        <v>3705</v>
      </c>
      <c r="D67" s="37" t="str">
        <f t="shared" si="1"/>
        <v>Отвод 90 Оц-0.7 D610</v>
      </c>
      <c r="E67" s="116">
        <v>5094</v>
      </c>
      <c r="F67" s="37" t="str">
        <f t="shared" si="2"/>
        <v>Отвод 90 AL-0.8 D610</v>
      </c>
      <c r="G67" s="116">
        <v>8352</v>
      </c>
      <c r="H67" s="37" t="str">
        <f t="shared" si="3"/>
        <v>Отвод 90 304-0.5 D 610</v>
      </c>
      <c r="I67" s="116">
        <v>20459</v>
      </c>
    </row>
    <row r="68" spans="1:9" x14ac:dyDescent="0.3">
      <c r="A68" s="53">
        <v>620</v>
      </c>
      <c r="B68" s="36" t="str">
        <f t="shared" si="0"/>
        <v>Отвод 90 Оц-0.5 D620</v>
      </c>
      <c r="C68" s="117">
        <v>3809</v>
      </c>
      <c r="D68" s="36" t="str">
        <f t="shared" si="1"/>
        <v>Отвод 90 Оц-0.7 D620</v>
      </c>
      <c r="E68" s="117">
        <v>5239</v>
      </c>
      <c r="F68" s="36" t="str">
        <f t="shared" si="2"/>
        <v>Отвод 90 AL-0.8 D620</v>
      </c>
      <c r="G68" s="117">
        <v>8604</v>
      </c>
      <c r="H68" s="36" t="str">
        <f t="shared" si="3"/>
        <v>Отвод 90 304-0.5 D 620</v>
      </c>
      <c r="I68" s="117">
        <v>21104</v>
      </c>
    </row>
    <row r="69" spans="1:9" x14ac:dyDescent="0.3">
      <c r="A69" s="112">
        <v>630</v>
      </c>
      <c r="B69" s="37" t="str">
        <f t="shared" si="0"/>
        <v>Отвод 90 Оц-0.5 D630</v>
      </c>
      <c r="C69" s="116">
        <v>3920</v>
      </c>
      <c r="D69" s="37" t="str">
        <f t="shared" si="1"/>
        <v>Отвод 90 Оц-0.7 D630</v>
      </c>
      <c r="E69" s="116">
        <v>5391</v>
      </c>
      <c r="F69" s="37" t="str">
        <f t="shared" si="2"/>
        <v>Отвод 90 AL-0.8 D630</v>
      </c>
      <c r="G69" s="116">
        <v>8866</v>
      </c>
      <c r="H69" s="37" t="str">
        <f t="shared" si="3"/>
        <v>Отвод 90 304-0.5 D 630</v>
      </c>
      <c r="I69" s="116">
        <v>21761</v>
      </c>
    </row>
    <row r="70" spans="1:9" x14ac:dyDescent="0.3">
      <c r="A70" s="53">
        <v>640</v>
      </c>
      <c r="B70" s="36" t="str">
        <f t="shared" si="0"/>
        <v>Отвод 90 Оц-0.5 D640</v>
      </c>
      <c r="C70" s="117">
        <v>4031</v>
      </c>
      <c r="D70" s="36" t="str">
        <f t="shared" si="1"/>
        <v>Отвод 90 Оц-0.7 D640</v>
      </c>
      <c r="E70" s="117">
        <v>5542</v>
      </c>
      <c r="F70" s="36" t="str">
        <f t="shared" si="2"/>
        <v>Отвод 90 AL-0.8 D640</v>
      </c>
      <c r="G70" s="117">
        <v>9126</v>
      </c>
      <c r="H70" s="36" t="str">
        <f t="shared" si="3"/>
        <v>Отвод 90 304-0.5 D 640</v>
      </c>
      <c r="I70" s="117">
        <v>22427</v>
      </c>
    </row>
    <row r="71" spans="1:9" x14ac:dyDescent="0.3">
      <c r="A71" s="112">
        <v>650</v>
      </c>
      <c r="B71" s="37" t="str">
        <f t="shared" si="0"/>
        <v>Отвод 90 Оц-0.5 D650</v>
      </c>
      <c r="C71" s="116">
        <v>4145</v>
      </c>
      <c r="D71" s="37" t="str">
        <f t="shared" si="1"/>
        <v>Отвод 90 Оц-0.7 D650</v>
      </c>
      <c r="E71" s="116">
        <v>5700</v>
      </c>
      <c r="F71" s="37" t="str">
        <f t="shared" si="2"/>
        <v>Отвод 90 AL-0.8 D650</v>
      </c>
      <c r="G71" s="116">
        <v>9400</v>
      </c>
      <c r="H71" s="37" t="str">
        <f t="shared" si="3"/>
        <v>Отвод 90 304-0.5 D 650</v>
      </c>
      <c r="I71" s="116">
        <v>23100</v>
      </c>
    </row>
    <row r="72" spans="1:9" x14ac:dyDescent="0.3">
      <c r="A72" s="53">
        <v>660</v>
      </c>
      <c r="B72" s="36" t="str">
        <f t="shared" si="0"/>
        <v>Отвод 90 Оц-0.5 D660</v>
      </c>
      <c r="C72" s="117">
        <v>4257</v>
      </c>
      <c r="D72" s="36" t="str">
        <f t="shared" si="1"/>
        <v>Отвод 90 Оц-0.7 D660</v>
      </c>
      <c r="E72" s="117">
        <v>5854</v>
      </c>
      <c r="F72" s="36" t="str">
        <f t="shared" si="2"/>
        <v>Отвод 90 AL-0.8 D660</v>
      </c>
      <c r="G72" s="117">
        <v>9666</v>
      </c>
      <c r="H72" s="36" t="str">
        <f t="shared" si="3"/>
        <v>Отвод 90 304-0.5 D 660</v>
      </c>
      <c r="I72" s="117">
        <v>23787</v>
      </c>
    </row>
    <row r="73" spans="1:9" x14ac:dyDescent="0.3">
      <c r="A73" s="112">
        <v>670</v>
      </c>
      <c r="B73" s="37" t="str">
        <f t="shared" si="0"/>
        <v>Отвод 90 Оц-0.5 D670</v>
      </c>
      <c r="C73" s="116">
        <v>4374</v>
      </c>
      <c r="D73" s="37" t="str">
        <f t="shared" si="1"/>
        <v>Отвод 90 Оц-0.7 D670</v>
      </c>
      <c r="E73" s="116">
        <v>6016</v>
      </c>
      <c r="F73" s="37" t="str">
        <f t="shared" si="2"/>
        <v>Отвод 90 AL-0.8 D670</v>
      </c>
      <c r="G73" s="116">
        <v>9942</v>
      </c>
      <c r="H73" s="37" t="str">
        <f t="shared" si="3"/>
        <v>Отвод 90 304-0.5 D 670</v>
      </c>
      <c r="I73" s="116">
        <v>24485</v>
      </c>
    </row>
    <row r="74" spans="1:9" x14ac:dyDescent="0.3">
      <c r="A74" s="53">
        <v>680</v>
      </c>
      <c r="B74" s="36" t="str">
        <f t="shared" si="0"/>
        <v>Отвод 90 Оц-0.5 D680</v>
      </c>
      <c r="C74" s="117">
        <v>4492</v>
      </c>
      <c r="D74" s="36" t="str">
        <f t="shared" si="1"/>
        <v>Отвод 90 Оц-0.7 D680</v>
      </c>
      <c r="E74" s="117">
        <v>6177</v>
      </c>
      <c r="F74" s="36" t="str">
        <f t="shared" si="2"/>
        <v>Отвод 90 AL-0.8 D680</v>
      </c>
      <c r="G74" s="117">
        <v>10224</v>
      </c>
      <c r="H74" s="36" t="str">
        <f t="shared" si="3"/>
        <v>Отвод 90 304-0.5 D 680</v>
      </c>
      <c r="I74" s="117">
        <v>25190</v>
      </c>
    </row>
    <row r="75" spans="1:9" x14ac:dyDescent="0.3">
      <c r="A75" s="112">
        <v>690</v>
      </c>
      <c r="B75" s="37" t="str">
        <f t="shared" si="0"/>
        <v>Отвод 90 Оц-0.5 D690</v>
      </c>
      <c r="C75" s="116">
        <v>4612</v>
      </c>
      <c r="D75" s="37" t="str">
        <f t="shared" si="1"/>
        <v>Отвод 90 Оц-0.7 D690</v>
      </c>
      <c r="E75" s="116">
        <v>6340</v>
      </c>
      <c r="F75" s="37" t="str">
        <f t="shared" si="2"/>
        <v>Отвод 90 AL-0.8 D690</v>
      </c>
      <c r="G75" s="116">
        <v>10506</v>
      </c>
      <c r="H75" s="37" t="str">
        <f t="shared" si="3"/>
        <v>Отвод 90 304-0.5 D 690</v>
      </c>
      <c r="I75" s="116">
        <v>25908</v>
      </c>
    </row>
    <row r="76" spans="1:9" x14ac:dyDescent="0.3">
      <c r="A76" s="53">
        <v>700</v>
      </c>
      <c r="B76" s="36" t="str">
        <f t="shared" si="0"/>
        <v>Отвод 90 Оц-0.5 D700</v>
      </c>
      <c r="C76" s="117">
        <v>4987</v>
      </c>
      <c r="D76" s="36" t="str">
        <f t="shared" si="1"/>
        <v>Отвод 90 Оц-0.7 D700</v>
      </c>
      <c r="E76" s="117">
        <v>6857</v>
      </c>
      <c r="F76" s="36" t="str">
        <f t="shared" si="2"/>
        <v>Отвод 90 AL-0.8 D700</v>
      </c>
      <c r="G76" s="117">
        <v>11298</v>
      </c>
      <c r="H76" s="36" t="str">
        <f t="shared" si="3"/>
        <v>Отвод 90 304-0.5 D 700</v>
      </c>
      <c r="I76" s="117">
        <v>26634</v>
      </c>
    </row>
    <row r="77" spans="1:9" x14ac:dyDescent="0.3">
      <c r="A77" s="112">
        <v>710</v>
      </c>
      <c r="B77" s="37" t="str">
        <f t="shared" si="0"/>
        <v>Отвод 90 Оц-0.5 D710</v>
      </c>
      <c r="C77" s="116">
        <v>5113</v>
      </c>
      <c r="D77" s="37" t="str">
        <f t="shared" si="1"/>
        <v>Отвод 90 Оц-0.7 D710</v>
      </c>
      <c r="E77" s="116">
        <v>7031</v>
      </c>
      <c r="F77" s="37" t="str">
        <f t="shared" si="2"/>
        <v>Отвод 90 AL-0.8 D710</v>
      </c>
      <c r="G77" s="116">
        <v>11594</v>
      </c>
      <c r="H77" s="37" t="str">
        <f t="shared" si="3"/>
        <v>Отвод 90 304-0.5 D 710</v>
      </c>
      <c r="I77" s="116">
        <v>27372</v>
      </c>
    </row>
    <row r="78" spans="1:9" x14ac:dyDescent="0.3">
      <c r="A78" s="53">
        <v>720</v>
      </c>
      <c r="B78" s="36" t="str">
        <f t="shared" si="0"/>
        <v>Отвод 90 Оц-0.5 D720</v>
      </c>
      <c r="C78" s="117">
        <v>5239</v>
      </c>
      <c r="D78" s="36" t="str">
        <f t="shared" si="1"/>
        <v>Отвод 90 Оц-0.7 D720</v>
      </c>
      <c r="E78" s="117">
        <v>7200</v>
      </c>
      <c r="F78" s="36" t="str">
        <f t="shared" si="2"/>
        <v>Отвод 90 AL-0.8 D720</v>
      </c>
      <c r="G78" s="117">
        <v>11892</v>
      </c>
      <c r="H78" s="36" t="str">
        <f t="shared" si="3"/>
        <v>Отвод 90 304-0.5 D 720</v>
      </c>
      <c r="I78" s="117">
        <v>28119</v>
      </c>
    </row>
    <row r="79" spans="1:9" x14ac:dyDescent="0.3">
      <c r="A79" s="112">
        <v>730</v>
      </c>
      <c r="B79" s="37" t="str">
        <f t="shared" ref="B79:B126" si="4">CONCATENATE("Отвод 90 Оц-0.5 D",A79)</f>
        <v>Отвод 90 Оц-0.5 D730</v>
      </c>
      <c r="C79" s="116">
        <v>5366</v>
      </c>
      <c r="D79" s="37" t="str">
        <f t="shared" ref="D79:D126" si="5">CONCATENATE("Отвод 90 Оц-0.7 D",A79)</f>
        <v>Отвод 90 Оц-0.7 D730</v>
      </c>
      <c r="E79" s="116">
        <v>7380</v>
      </c>
      <c r="F79" s="37" t="str">
        <f t="shared" ref="F79:F126" si="6">CONCATENATE("Отвод 90 AL-0.8 D",A79)</f>
        <v>Отвод 90 AL-0.8 D730</v>
      </c>
      <c r="G79" s="116">
        <v>12200</v>
      </c>
      <c r="H79" s="37" t="str">
        <f t="shared" ref="H79:H126" si="7">CONCATENATE("Отвод 90 304-0.5 D ",A79)</f>
        <v>Отвод 90 304-0.5 D 730</v>
      </c>
      <c r="I79" s="116">
        <v>28877</v>
      </c>
    </row>
    <row r="80" spans="1:9" x14ac:dyDescent="0.3">
      <c r="A80" s="53">
        <v>740</v>
      </c>
      <c r="B80" s="36" t="str">
        <f t="shared" si="4"/>
        <v>Отвод 90 Оц-0.5 D740</v>
      </c>
      <c r="C80" s="117">
        <v>5495</v>
      </c>
      <c r="D80" s="36" t="str">
        <f t="shared" si="5"/>
        <v>Отвод 90 Оц-0.7 D740</v>
      </c>
      <c r="E80" s="117">
        <v>7553</v>
      </c>
      <c r="F80" s="36" t="str">
        <f t="shared" si="6"/>
        <v>Отвод 90 AL-0.8 D740</v>
      </c>
      <c r="G80" s="117">
        <v>12504</v>
      </c>
      <c r="H80" s="36" t="str">
        <f t="shared" si="7"/>
        <v>Отвод 90 304-0.5 D 740</v>
      </c>
      <c r="I80" s="117">
        <v>29643</v>
      </c>
    </row>
    <row r="81" spans="1:9" x14ac:dyDescent="0.3">
      <c r="A81" s="112">
        <v>750</v>
      </c>
      <c r="B81" s="37" t="str">
        <f t="shared" si="4"/>
        <v>Отвод 90 Оц-0.5 D750</v>
      </c>
      <c r="C81" s="116">
        <v>5627</v>
      </c>
      <c r="D81" s="37" t="str">
        <f t="shared" si="5"/>
        <v>Отвод 90 Оц-0.7 D750</v>
      </c>
      <c r="E81" s="116">
        <v>7737</v>
      </c>
      <c r="F81" s="37" t="str">
        <f t="shared" si="6"/>
        <v>Отвод 90 AL-0.8 D750</v>
      </c>
      <c r="G81" s="116">
        <v>12818</v>
      </c>
      <c r="H81" s="37" t="str">
        <f t="shared" si="7"/>
        <v>Отвод 90 304-0.5 D 750</v>
      </c>
      <c r="I81" s="116">
        <v>30423</v>
      </c>
    </row>
    <row r="82" spans="1:9" x14ac:dyDescent="0.3">
      <c r="A82" s="53">
        <v>760</v>
      </c>
      <c r="B82" s="36" t="str">
        <f t="shared" si="4"/>
        <v>Отвод 90 Оц-0.5 D760</v>
      </c>
      <c r="C82" s="117">
        <v>5758</v>
      </c>
      <c r="D82" s="36" t="str">
        <f t="shared" si="5"/>
        <v>Отвод 90 Оц-0.7 D760</v>
      </c>
      <c r="E82" s="117">
        <v>7916</v>
      </c>
      <c r="F82" s="36" t="str">
        <f t="shared" si="6"/>
        <v>Отвод 90 AL-0.8 D760</v>
      </c>
      <c r="G82" s="117">
        <v>13132</v>
      </c>
      <c r="H82" s="36" t="str">
        <f t="shared" si="7"/>
        <v>Отвод 90 304-0.5 D 760</v>
      </c>
      <c r="I82" s="117">
        <v>31211</v>
      </c>
    </row>
    <row r="83" spans="1:9" x14ac:dyDescent="0.3">
      <c r="A83" s="112">
        <v>770</v>
      </c>
      <c r="B83" s="37" t="str">
        <f t="shared" si="4"/>
        <v>Отвод 90 Оц-0.5 D770</v>
      </c>
      <c r="C83" s="116">
        <v>5894</v>
      </c>
      <c r="D83" s="37" t="str">
        <f t="shared" si="5"/>
        <v>Отвод 90 Оц-0.7 D770</v>
      </c>
      <c r="E83" s="116">
        <v>8104</v>
      </c>
      <c r="F83" s="37" t="str">
        <f t="shared" si="6"/>
        <v>Отвод 90 AL-0.8 D770</v>
      </c>
      <c r="G83" s="116">
        <v>13456</v>
      </c>
      <c r="H83" s="37" t="str">
        <f t="shared" si="7"/>
        <v>Отвод 90 304-0.5 D 770</v>
      </c>
      <c r="I83" s="116">
        <v>32009</v>
      </c>
    </row>
    <row r="84" spans="1:9" x14ac:dyDescent="0.3">
      <c r="A84" s="53">
        <v>780</v>
      </c>
      <c r="B84" s="36" t="str">
        <f t="shared" si="4"/>
        <v>Отвод 90 Оц-0.5 D780</v>
      </c>
      <c r="C84" s="117">
        <v>6028</v>
      </c>
      <c r="D84" s="36" t="str">
        <f t="shared" si="5"/>
        <v>Отвод 90 Оц-0.7 D780</v>
      </c>
      <c r="E84" s="117">
        <v>8290</v>
      </c>
      <c r="F84" s="36" t="str">
        <f t="shared" si="6"/>
        <v>Отвод 90 AL-0.8 D780</v>
      </c>
      <c r="G84" s="117">
        <v>13778</v>
      </c>
      <c r="H84" s="36" t="str">
        <f t="shared" si="7"/>
        <v>Отвод 90 304-0.5 D 780</v>
      </c>
      <c r="I84" s="117">
        <v>32819</v>
      </c>
    </row>
    <row r="85" spans="1:9" x14ac:dyDescent="0.3">
      <c r="A85" s="112">
        <v>790</v>
      </c>
      <c r="B85" s="37" t="str">
        <f t="shared" si="4"/>
        <v>Отвод 90 Оц-0.5 D790</v>
      </c>
      <c r="C85" s="116">
        <v>6167</v>
      </c>
      <c r="D85" s="37" t="str">
        <f t="shared" si="5"/>
        <v>Отвод 90 Оц-0.7 D790</v>
      </c>
      <c r="E85" s="116">
        <v>8481</v>
      </c>
      <c r="F85" s="37" t="str">
        <f t="shared" si="6"/>
        <v>Отвод 90 AL-0.8 D790</v>
      </c>
      <c r="G85" s="116">
        <v>14108</v>
      </c>
      <c r="H85" s="37" t="str">
        <f t="shared" si="7"/>
        <v>Отвод 90 304-0.5 D 790</v>
      </c>
      <c r="I85" s="116">
        <v>33638</v>
      </c>
    </row>
    <row r="86" spans="1:9" x14ac:dyDescent="0.3">
      <c r="A86" s="53">
        <v>800</v>
      </c>
      <c r="B86" s="36" t="str">
        <f t="shared" si="4"/>
        <v>Отвод 90 Оц-0.5 D800</v>
      </c>
      <c r="C86" s="117">
        <v>6307</v>
      </c>
      <c r="D86" s="36" t="str">
        <f t="shared" si="5"/>
        <v>Отвод 90 Оц-0.7 D800</v>
      </c>
      <c r="E86" s="117">
        <v>8670</v>
      </c>
      <c r="F86" s="36" t="str">
        <f t="shared" si="6"/>
        <v>Отвод 90 AL-0.8 D800</v>
      </c>
      <c r="G86" s="117">
        <v>14438</v>
      </c>
      <c r="H86" s="36" t="str">
        <f t="shared" si="7"/>
        <v>Отвод 90 304-0.5 D 800</v>
      </c>
      <c r="I86" s="117">
        <v>34466</v>
      </c>
    </row>
    <row r="87" spans="1:9" x14ac:dyDescent="0.3">
      <c r="A87" s="112">
        <v>810</v>
      </c>
      <c r="B87" s="37" t="str">
        <f t="shared" si="4"/>
        <v>Отвод 90 Оц-0.5 D810</v>
      </c>
      <c r="C87" s="116">
        <v>6449</v>
      </c>
      <c r="D87" s="37" t="str">
        <f t="shared" si="5"/>
        <v>Отвод 90 Оц-0.7 D810</v>
      </c>
      <c r="E87" s="116">
        <v>8867</v>
      </c>
      <c r="F87" s="37" t="str">
        <f t="shared" si="6"/>
        <v>Отвод 90 AL-0.8 D810</v>
      </c>
      <c r="G87" s="116">
        <v>14776</v>
      </c>
      <c r="H87" s="37" t="str">
        <f t="shared" si="7"/>
        <v>Отвод 90 304-0.5 D 810</v>
      </c>
      <c r="I87" s="116">
        <v>35306</v>
      </c>
    </row>
    <row r="88" spans="1:9" x14ac:dyDescent="0.3">
      <c r="A88" s="53">
        <v>820</v>
      </c>
      <c r="B88" s="36" t="str">
        <f t="shared" si="4"/>
        <v>Отвод 90 Оц-0.5 D820</v>
      </c>
      <c r="C88" s="117">
        <v>6589</v>
      </c>
      <c r="D88" s="36" t="str">
        <f t="shared" si="5"/>
        <v>Отвод 90 Оц-0.7 D820</v>
      </c>
      <c r="E88" s="117">
        <v>9062</v>
      </c>
      <c r="F88" s="36" t="str">
        <f t="shared" si="6"/>
        <v>Отвод 90 AL-0.8 D820</v>
      </c>
      <c r="G88" s="117">
        <v>15114</v>
      </c>
      <c r="H88" s="36" t="str">
        <f t="shared" si="7"/>
        <v>Отвод 90 304-0.5 D 820</v>
      </c>
      <c r="I88" s="117">
        <v>36156</v>
      </c>
    </row>
    <row r="89" spans="1:9" x14ac:dyDescent="0.3">
      <c r="A89" s="112">
        <v>830</v>
      </c>
      <c r="B89" s="37" t="str">
        <f t="shared" si="4"/>
        <v>Отвод 90 Оц-0.5 D830</v>
      </c>
      <c r="C89" s="116">
        <v>6735</v>
      </c>
      <c r="D89" s="37" t="str">
        <f t="shared" si="5"/>
        <v>Отвод 90 Оц-0.7 D830</v>
      </c>
      <c r="E89" s="116">
        <v>9259</v>
      </c>
      <c r="F89" s="37" t="str">
        <f t="shared" si="6"/>
        <v>Отвод 90 AL-0.8 D830</v>
      </c>
      <c r="G89" s="116">
        <v>15460</v>
      </c>
      <c r="H89" s="37" t="str">
        <f t="shared" si="7"/>
        <v>Отвод 90 304-0.5 D 830</v>
      </c>
      <c r="I89" s="116">
        <v>37014</v>
      </c>
    </row>
    <row r="90" spans="1:9" x14ac:dyDescent="0.3">
      <c r="A90" s="53">
        <v>840</v>
      </c>
      <c r="B90" s="36" t="str">
        <f t="shared" si="4"/>
        <v>Отвод 90 Оц-0.5 D840</v>
      </c>
      <c r="C90" s="117">
        <v>6880</v>
      </c>
      <c r="D90" s="36" t="str">
        <f t="shared" si="5"/>
        <v>Отвод 90 Оц-0.7 D840</v>
      </c>
      <c r="E90" s="117">
        <v>9461</v>
      </c>
      <c r="F90" s="36" t="str">
        <f t="shared" si="6"/>
        <v>Отвод 90 AL-0.8 D840</v>
      </c>
      <c r="G90" s="117">
        <v>15808</v>
      </c>
      <c r="H90" s="36" t="str">
        <f t="shared" si="7"/>
        <v>Отвод 90 304-0.5 D 840</v>
      </c>
      <c r="I90" s="117">
        <v>37884</v>
      </c>
    </row>
    <row r="91" spans="1:9" x14ac:dyDescent="0.3">
      <c r="A91" s="112">
        <v>850</v>
      </c>
      <c r="B91" s="37" t="str">
        <f t="shared" si="4"/>
        <v>Отвод 90 Оц-0.5 D850</v>
      </c>
      <c r="C91" s="116">
        <v>7313</v>
      </c>
      <c r="D91" s="37" t="str">
        <f t="shared" si="5"/>
        <v>Отвод 90 Оц-0.7 D850</v>
      </c>
      <c r="E91" s="116">
        <v>10055</v>
      </c>
      <c r="F91" s="37" t="str">
        <f t="shared" si="6"/>
        <v>Отвод 90 AL-0.8 D850</v>
      </c>
      <c r="G91" s="116">
        <v>16726</v>
      </c>
      <c r="H91" s="37" t="str">
        <f t="shared" si="7"/>
        <v>Отвод 90 304-0.5 D 850</v>
      </c>
      <c r="I91" s="116">
        <v>38765</v>
      </c>
    </row>
    <row r="92" spans="1:9" x14ac:dyDescent="0.3">
      <c r="A92" s="53">
        <v>860</v>
      </c>
      <c r="B92" s="36" t="str">
        <f t="shared" si="4"/>
        <v>Отвод 90 Оц-0.5 D860</v>
      </c>
      <c r="C92" s="117">
        <v>7463</v>
      </c>
      <c r="D92" s="36" t="str">
        <f t="shared" si="5"/>
        <v>Отвод 90 Оц-0.7 D860</v>
      </c>
      <c r="E92" s="117">
        <v>10261</v>
      </c>
      <c r="F92" s="36" t="str">
        <f t="shared" si="6"/>
        <v>Отвод 90 AL-0.8 D860</v>
      </c>
      <c r="G92" s="117">
        <v>17082</v>
      </c>
      <c r="H92" s="36" t="str">
        <f t="shared" si="7"/>
        <v>Отвод 90 304-0.5 D 860</v>
      </c>
      <c r="I92" s="117">
        <v>39654</v>
      </c>
    </row>
    <row r="93" spans="1:9" x14ac:dyDescent="0.3">
      <c r="A93" s="112">
        <v>870</v>
      </c>
      <c r="B93" s="37" t="str">
        <f t="shared" si="4"/>
        <v>Отвод 90 Оц-0.5 D870</v>
      </c>
      <c r="C93" s="116">
        <v>7618</v>
      </c>
      <c r="D93" s="37" t="str">
        <f t="shared" si="5"/>
        <v>Отвод 90 Оц-0.7 D870</v>
      </c>
      <c r="E93" s="116">
        <v>10474</v>
      </c>
      <c r="F93" s="37" t="str">
        <f t="shared" si="6"/>
        <v>Отвод 90 AL-0.8 D870</v>
      </c>
      <c r="G93" s="116">
        <v>17448</v>
      </c>
      <c r="H93" s="37" t="str">
        <f t="shared" si="7"/>
        <v>Отвод 90 304-0.5 D 870</v>
      </c>
      <c r="I93" s="116">
        <v>40556</v>
      </c>
    </row>
    <row r="94" spans="1:9" x14ac:dyDescent="0.3">
      <c r="A94" s="53">
        <v>880</v>
      </c>
      <c r="B94" s="36" t="str">
        <f t="shared" si="4"/>
        <v>Отвод 90 Оц-0.5 D880</v>
      </c>
      <c r="C94" s="117">
        <v>7771</v>
      </c>
      <c r="D94" s="36" t="str">
        <f t="shared" si="5"/>
        <v>Отвод 90 Оц-0.7 D880</v>
      </c>
      <c r="E94" s="117">
        <v>10684</v>
      </c>
      <c r="F94" s="36" t="str">
        <f t="shared" si="6"/>
        <v>Отвод 90 AL-0.8 D880</v>
      </c>
      <c r="G94" s="117">
        <v>17816</v>
      </c>
      <c r="H94" s="36" t="str">
        <f t="shared" si="7"/>
        <v>Отвод 90 304-0.5 D 880</v>
      </c>
      <c r="I94" s="117">
        <v>41466</v>
      </c>
    </row>
    <row r="95" spans="1:9" x14ac:dyDescent="0.3">
      <c r="A95" s="112">
        <v>890</v>
      </c>
      <c r="B95" s="37" t="str">
        <f t="shared" si="4"/>
        <v>Отвод 90 Оц-0.5 D890</v>
      </c>
      <c r="C95" s="116">
        <v>7927</v>
      </c>
      <c r="D95" s="37" t="str">
        <f t="shared" si="5"/>
        <v>Отвод 90 Оц-0.7 D890</v>
      </c>
      <c r="E95" s="116">
        <v>10899</v>
      </c>
      <c r="F95" s="37" t="str">
        <f t="shared" si="6"/>
        <v>Отвод 90 AL-0.8 D890</v>
      </c>
      <c r="G95" s="116">
        <v>18190</v>
      </c>
      <c r="H95" s="37" t="str">
        <f t="shared" si="7"/>
        <v>Отвод 90 304-0.5 D 890</v>
      </c>
      <c r="I95" s="116">
        <v>42389</v>
      </c>
    </row>
    <row r="96" spans="1:9" x14ac:dyDescent="0.3">
      <c r="A96" s="53">
        <v>900</v>
      </c>
      <c r="B96" s="36" t="str">
        <f t="shared" si="4"/>
        <v>Отвод 90 Оц-0.5 D900</v>
      </c>
      <c r="C96" s="117">
        <v>8084</v>
      </c>
      <c r="D96" s="36" t="str">
        <f t="shared" si="5"/>
        <v>Отвод 90 Оц-0.7 D900</v>
      </c>
      <c r="E96" s="117">
        <v>11115</v>
      </c>
      <c r="F96" s="36" t="str">
        <f t="shared" si="6"/>
        <v>Отвод 90 AL-0.8 D900</v>
      </c>
      <c r="G96" s="117">
        <v>18564</v>
      </c>
      <c r="H96" s="36" t="str">
        <f t="shared" si="7"/>
        <v>Отвод 90 304-0.5 D 900</v>
      </c>
      <c r="I96" s="117">
        <v>43319</v>
      </c>
    </row>
    <row r="97" spans="1:9" x14ac:dyDescent="0.3">
      <c r="A97" s="112">
        <v>910</v>
      </c>
      <c r="B97" s="37" t="str">
        <f t="shared" si="4"/>
        <v>Отвод 90 Оц-0.5 D910</v>
      </c>
      <c r="C97" s="116">
        <v>8244</v>
      </c>
      <c r="D97" s="37" t="str">
        <f t="shared" si="5"/>
        <v>Отвод 90 Оц-0.7 D910</v>
      </c>
      <c r="E97" s="116">
        <v>11334</v>
      </c>
      <c r="F97" s="37" t="str">
        <f t="shared" si="6"/>
        <v>Отвод 90 AL-0.8 D910</v>
      </c>
      <c r="G97" s="116">
        <v>18948</v>
      </c>
      <c r="H97" s="37" t="str">
        <f t="shared" si="7"/>
        <v>Отвод 90 304-0.5 D 910</v>
      </c>
      <c r="I97" s="116">
        <v>44262</v>
      </c>
    </row>
    <row r="98" spans="1:9" x14ac:dyDescent="0.3">
      <c r="A98" s="53">
        <v>920</v>
      </c>
      <c r="B98" s="36" t="str">
        <f t="shared" si="4"/>
        <v>Отвод 90 Оц-0.5 D920</v>
      </c>
      <c r="C98" s="117">
        <v>8404</v>
      </c>
      <c r="D98" s="36" t="str">
        <f t="shared" si="5"/>
        <v>Отвод 90 Оц-0.7 D920</v>
      </c>
      <c r="E98" s="117">
        <v>11556</v>
      </c>
      <c r="F98" s="36" t="str">
        <f t="shared" si="6"/>
        <v>Отвод 90 AL-0.8 D920</v>
      </c>
      <c r="G98" s="117">
        <v>19328</v>
      </c>
      <c r="H98" s="36" t="str">
        <f t="shared" si="7"/>
        <v>Отвод 90 304-0.5 D 920</v>
      </c>
      <c r="I98" s="117">
        <v>45213</v>
      </c>
    </row>
    <row r="99" spans="1:9" x14ac:dyDescent="0.3">
      <c r="A99" s="112">
        <v>930</v>
      </c>
      <c r="B99" s="37" t="str">
        <f t="shared" si="4"/>
        <v>Отвод 90 Оц-0.5 D930</v>
      </c>
      <c r="C99" s="116">
        <v>8568</v>
      </c>
      <c r="D99" s="37" t="str">
        <f t="shared" si="5"/>
        <v>Отвод 90 Оц-0.7 D930</v>
      </c>
      <c r="E99" s="116">
        <v>11781</v>
      </c>
      <c r="F99" s="37" t="str">
        <f t="shared" si="6"/>
        <v>Отвод 90 AL-0.8 D930</v>
      </c>
      <c r="G99" s="116">
        <v>19722</v>
      </c>
      <c r="H99" s="37" t="str">
        <f t="shared" si="7"/>
        <v>Отвод 90 304-0.5 D 930</v>
      </c>
      <c r="I99" s="116">
        <v>46175</v>
      </c>
    </row>
    <row r="100" spans="1:9" x14ac:dyDescent="0.3">
      <c r="A100" s="53">
        <v>940</v>
      </c>
      <c r="B100" s="36" t="str">
        <f t="shared" si="4"/>
        <v>Отвод 90 Оц-0.5 D940</v>
      </c>
      <c r="C100" s="117">
        <v>8730</v>
      </c>
      <c r="D100" s="36" t="str">
        <f t="shared" si="5"/>
        <v>Отвод 90 Оц-0.7 D940</v>
      </c>
      <c r="E100" s="117">
        <v>12004</v>
      </c>
      <c r="F100" s="36" t="str">
        <f t="shared" si="6"/>
        <v>Отвод 90 AL-0.8 D940</v>
      </c>
      <c r="G100" s="117">
        <v>20112</v>
      </c>
      <c r="H100" s="36" t="str">
        <f t="shared" si="7"/>
        <v>Отвод 90 304-0.5 D 940</v>
      </c>
      <c r="I100" s="117">
        <v>47147</v>
      </c>
    </row>
    <row r="101" spans="1:9" x14ac:dyDescent="0.3">
      <c r="A101" s="112">
        <v>950</v>
      </c>
      <c r="B101" s="37" t="str">
        <f t="shared" si="4"/>
        <v>Отвод 90 Оц-0.5 D950</v>
      </c>
      <c r="C101" s="116">
        <v>9305</v>
      </c>
      <c r="D101" s="37" t="str">
        <f t="shared" si="5"/>
        <v>Отвод 90 Оц-0.7 D950</v>
      </c>
      <c r="E101" s="116">
        <v>12795</v>
      </c>
      <c r="F101" s="37" t="str">
        <f t="shared" si="6"/>
        <v>Отвод 90 AL-0.8 D950</v>
      </c>
      <c r="G101" s="116">
        <v>21320</v>
      </c>
      <c r="H101" s="37" t="str">
        <f t="shared" si="7"/>
        <v>Отвод 90 304-0.5 D 950</v>
      </c>
      <c r="I101" s="116">
        <v>48128</v>
      </c>
    </row>
    <row r="102" spans="1:9" x14ac:dyDescent="0.3">
      <c r="A102" s="53">
        <v>960</v>
      </c>
      <c r="B102" s="36" t="str">
        <f t="shared" si="4"/>
        <v>Отвод 90 Оц-0.5 D960</v>
      </c>
      <c r="C102" s="117">
        <v>9475</v>
      </c>
      <c r="D102" s="36" t="str">
        <f t="shared" si="5"/>
        <v>Отвод 90 Оц-0.7 D960</v>
      </c>
      <c r="E102" s="117">
        <v>13026</v>
      </c>
      <c r="F102" s="36" t="str">
        <f t="shared" si="6"/>
        <v>Отвод 90 AL-0.8 D960</v>
      </c>
      <c r="G102" s="117">
        <v>21720</v>
      </c>
      <c r="H102" s="36" t="str">
        <f t="shared" si="7"/>
        <v>Отвод 90 304-0.5 D 960</v>
      </c>
      <c r="I102" s="117">
        <v>49121</v>
      </c>
    </row>
    <row r="103" spans="1:9" x14ac:dyDescent="0.3">
      <c r="A103" s="112">
        <v>970</v>
      </c>
      <c r="B103" s="37" t="str">
        <f t="shared" si="4"/>
        <v>Отвод 90 Оц-0.5 D970</v>
      </c>
      <c r="C103" s="116">
        <v>9645</v>
      </c>
      <c r="D103" s="37" t="str">
        <f t="shared" si="5"/>
        <v>Отвод 90 Оц-0.7 D970</v>
      </c>
      <c r="E103" s="116">
        <v>13263</v>
      </c>
      <c r="F103" s="37" t="str">
        <f t="shared" si="6"/>
        <v>Отвод 90 AL-0.8 D970</v>
      </c>
      <c r="G103" s="116">
        <v>22132</v>
      </c>
      <c r="H103" s="37" t="str">
        <f t="shared" si="7"/>
        <v>Отвод 90 304-0.5 D 970</v>
      </c>
      <c r="I103" s="116">
        <v>50126</v>
      </c>
    </row>
    <row r="104" spans="1:9" x14ac:dyDescent="0.3">
      <c r="A104" s="53">
        <v>980</v>
      </c>
      <c r="B104" s="36" t="str">
        <f t="shared" si="4"/>
        <v>Отвод 90 Оц-0.5 D980</v>
      </c>
      <c r="C104" s="117">
        <v>9818</v>
      </c>
      <c r="D104" s="36" t="str">
        <f t="shared" si="5"/>
        <v>Отвод 90 Оц-0.7 D980</v>
      </c>
      <c r="E104" s="117">
        <v>13498</v>
      </c>
      <c r="F104" s="36" t="str">
        <f t="shared" si="6"/>
        <v>Отвод 90 AL-0.8 D980</v>
      </c>
      <c r="G104" s="117">
        <v>22540</v>
      </c>
      <c r="H104" s="36" t="str">
        <f t="shared" si="7"/>
        <v>Отвод 90 304-0.5 D 980</v>
      </c>
      <c r="I104" s="117">
        <v>51137</v>
      </c>
    </row>
    <row r="105" spans="1:9" x14ac:dyDescent="0.3">
      <c r="A105" s="112">
        <v>990</v>
      </c>
      <c r="B105" s="37" t="str">
        <f t="shared" si="4"/>
        <v>Отвод 90 Оц-0.5 D990</v>
      </c>
      <c r="C105" s="116">
        <v>9994</v>
      </c>
      <c r="D105" s="37" t="str">
        <f t="shared" si="5"/>
        <v>Отвод 90 Оц-0.7 D990</v>
      </c>
      <c r="E105" s="116">
        <v>13740</v>
      </c>
      <c r="F105" s="37" t="str">
        <f t="shared" si="6"/>
        <v>Отвод 90 AL-0.8 D990</v>
      </c>
      <c r="G105" s="116">
        <v>22960</v>
      </c>
      <c r="H105" s="37" t="str">
        <f t="shared" si="7"/>
        <v>Отвод 90 304-0.5 D 990</v>
      </c>
      <c r="I105" s="116">
        <v>52160</v>
      </c>
    </row>
    <row r="106" spans="1:9" x14ac:dyDescent="0.3">
      <c r="A106" s="53">
        <v>1000</v>
      </c>
      <c r="B106" s="36" t="str">
        <f t="shared" si="4"/>
        <v>Отвод 90 Оц-0.5 D1000</v>
      </c>
      <c r="C106" s="117">
        <v>10168</v>
      </c>
      <c r="D106" s="36" t="str">
        <f t="shared" si="5"/>
        <v>Отвод 90 Оц-0.7 D1000</v>
      </c>
      <c r="E106" s="117">
        <v>13981</v>
      </c>
      <c r="F106" s="36" t="str">
        <f t="shared" si="6"/>
        <v>Отвод 90 AL-0.8 D1000</v>
      </c>
      <c r="G106" s="117">
        <v>23376</v>
      </c>
      <c r="H106" s="36" t="str">
        <f t="shared" si="7"/>
        <v>Отвод 90 304-0.5 D 1000</v>
      </c>
      <c r="I106" s="117">
        <v>53193</v>
      </c>
    </row>
    <row r="107" spans="1:9" x14ac:dyDescent="0.3">
      <c r="A107" s="112">
        <v>1010</v>
      </c>
      <c r="B107" s="37" t="str">
        <f t="shared" si="4"/>
        <v>Отвод 90 Оц-0.5 D1010</v>
      </c>
      <c r="C107" s="116">
        <v>10344</v>
      </c>
      <c r="D107" s="37" t="str">
        <f t="shared" si="5"/>
        <v>Отвод 90 Оц-0.7 D1010</v>
      </c>
      <c r="E107" s="116">
        <v>14223</v>
      </c>
      <c r="F107" s="37" t="str">
        <f t="shared" si="6"/>
        <v>Отвод 90 AL-0.8 D1010</v>
      </c>
      <c r="G107" s="116">
        <v>23796</v>
      </c>
      <c r="H107" s="37" t="str">
        <f t="shared" si="7"/>
        <v>Отвод 90 304-0.5 D 1010</v>
      </c>
      <c r="I107" s="116">
        <v>54227</v>
      </c>
    </row>
    <row r="108" spans="1:9" x14ac:dyDescent="0.3">
      <c r="A108" s="53">
        <v>1020</v>
      </c>
      <c r="B108" s="36" t="str">
        <f t="shared" si="4"/>
        <v>Отвод 90 Оц-0.5 D1020</v>
      </c>
      <c r="C108" s="117">
        <v>10519</v>
      </c>
      <c r="D108" s="36" t="str">
        <f t="shared" si="5"/>
        <v>Отвод 90 Оц-0.7 D1020</v>
      </c>
      <c r="E108" s="117">
        <v>14462</v>
      </c>
      <c r="F108" s="36" t="str">
        <f t="shared" si="6"/>
        <v>Отвод 90 AL-0.8 D1020</v>
      </c>
      <c r="G108" s="117">
        <v>24212</v>
      </c>
      <c r="H108" s="36" t="str">
        <f t="shared" si="7"/>
        <v>Отвод 90 304-0.5 D 1020</v>
      </c>
      <c r="I108" s="117">
        <v>55262</v>
      </c>
    </row>
    <row r="109" spans="1:9" x14ac:dyDescent="0.3">
      <c r="A109" s="112">
        <v>1030</v>
      </c>
      <c r="B109" s="37" t="str">
        <f t="shared" si="4"/>
        <v>Отвод 90 Оц-0.5 D1030</v>
      </c>
      <c r="C109" s="116">
        <v>10695</v>
      </c>
      <c r="D109" s="37" t="str">
        <f t="shared" si="5"/>
        <v>Отвод 90 Оц-0.7 D1030</v>
      </c>
      <c r="E109" s="116">
        <v>14704</v>
      </c>
      <c r="F109" s="37" t="str">
        <f t="shared" si="6"/>
        <v>Отвод 90 AL-0.8 D1030</v>
      </c>
      <c r="G109" s="116">
        <v>24630</v>
      </c>
      <c r="H109" s="37" t="str">
        <f t="shared" si="7"/>
        <v>Отвод 90 304-0.5 D 1030</v>
      </c>
      <c r="I109" s="116">
        <v>56295</v>
      </c>
    </row>
    <row r="110" spans="1:9" x14ac:dyDescent="0.3">
      <c r="A110" s="53">
        <v>1040</v>
      </c>
      <c r="B110" s="36" t="str">
        <f t="shared" si="4"/>
        <v>Отвод 90 Оц-0.5 D1040</v>
      </c>
      <c r="C110" s="117">
        <v>10868</v>
      </c>
      <c r="D110" s="36" t="str">
        <f t="shared" si="5"/>
        <v>Отвод 90 Оц-0.7 D1040</v>
      </c>
      <c r="E110" s="117">
        <v>14945</v>
      </c>
      <c r="F110" s="36" t="str">
        <f t="shared" si="6"/>
        <v>Отвод 90 AL-0.8 D1040</v>
      </c>
      <c r="G110" s="117">
        <v>25046</v>
      </c>
      <c r="H110" s="36" t="str">
        <f t="shared" si="7"/>
        <v>Отвод 90 304-0.5 D 1040</v>
      </c>
      <c r="I110" s="117">
        <v>57329</v>
      </c>
    </row>
    <row r="111" spans="1:9" x14ac:dyDescent="0.3">
      <c r="A111" s="112">
        <v>1050</v>
      </c>
      <c r="B111" s="37" t="str">
        <f t="shared" si="4"/>
        <v>Отвод 90 Оц-0.5 D1050</v>
      </c>
      <c r="C111" s="116">
        <v>11044</v>
      </c>
      <c r="D111" s="37" t="str">
        <f t="shared" si="5"/>
        <v>Отвод 90 Оц-0.7 D1050</v>
      </c>
      <c r="E111" s="116">
        <v>15187</v>
      </c>
      <c r="F111" s="37" t="str">
        <f t="shared" si="6"/>
        <v>Отвод 90 AL-0.8 D1050</v>
      </c>
      <c r="G111" s="116">
        <v>25464</v>
      </c>
      <c r="H111" s="37" t="str">
        <f t="shared" si="7"/>
        <v>Отвод 90 304-0.5 D 1050</v>
      </c>
      <c r="I111" s="116">
        <v>58361</v>
      </c>
    </row>
    <row r="112" spans="1:9" x14ac:dyDescent="0.3">
      <c r="A112" s="53">
        <v>1060</v>
      </c>
      <c r="B112" s="36" t="str">
        <f t="shared" si="4"/>
        <v>Отвод 90 Оц-0.5 D1060</v>
      </c>
      <c r="C112" s="117">
        <v>11218</v>
      </c>
      <c r="D112" s="36" t="str">
        <f t="shared" si="5"/>
        <v>Отвод 90 Оц-0.7 D1060</v>
      </c>
      <c r="E112" s="117">
        <v>15426</v>
      </c>
      <c r="F112" s="36" t="str">
        <f t="shared" si="6"/>
        <v>Отвод 90 AL-0.8 D1060</v>
      </c>
      <c r="G112" s="117">
        <v>25880</v>
      </c>
      <c r="H112" s="36" t="str">
        <f t="shared" si="7"/>
        <v>Отвод 90 304-0.5 D 1060</v>
      </c>
      <c r="I112" s="117">
        <v>59394</v>
      </c>
    </row>
    <row r="113" spans="1:9" x14ac:dyDescent="0.3">
      <c r="A113" s="112">
        <v>1070</v>
      </c>
      <c r="B113" s="37" t="str">
        <f t="shared" si="4"/>
        <v>Отвод 90 Оц-0.5 D1070</v>
      </c>
      <c r="C113" s="116">
        <v>11394</v>
      </c>
      <c r="D113" s="37" t="str">
        <f t="shared" si="5"/>
        <v>Отвод 90 Оц-0.7 D1070</v>
      </c>
      <c r="E113" s="116">
        <v>15668</v>
      </c>
      <c r="F113" s="37" t="str">
        <f t="shared" si="6"/>
        <v>Отвод 90 AL-0.8 D1070</v>
      </c>
      <c r="G113" s="116">
        <v>26300</v>
      </c>
      <c r="H113" s="37" t="str">
        <f t="shared" si="7"/>
        <v>Отвод 90 304-0.5 D 1070</v>
      </c>
      <c r="I113" s="116">
        <v>60428</v>
      </c>
    </row>
    <row r="114" spans="1:9" x14ac:dyDescent="0.3">
      <c r="A114" s="53">
        <v>1080</v>
      </c>
      <c r="B114" s="36" t="str">
        <f t="shared" si="4"/>
        <v>Отвод 90 Оц-0.5 D1080</v>
      </c>
      <c r="C114" s="117">
        <v>11570</v>
      </c>
      <c r="D114" s="36" t="str">
        <f t="shared" si="5"/>
        <v>Отвод 90 Оц-0.7 D1080</v>
      </c>
      <c r="E114" s="117">
        <v>15909</v>
      </c>
      <c r="F114" s="36" t="str">
        <f t="shared" si="6"/>
        <v>Отвод 90 AL-0.8 D1080</v>
      </c>
      <c r="G114" s="117">
        <v>26716</v>
      </c>
      <c r="H114" s="36" t="str">
        <f t="shared" si="7"/>
        <v>Отвод 90 304-0.5 D 1080</v>
      </c>
      <c r="I114" s="117">
        <v>61461</v>
      </c>
    </row>
    <row r="115" spans="1:9" x14ac:dyDescent="0.3">
      <c r="A115" s="112">
        <v>1090</v>
      </c>
      <c r="B115" s="37" t="str">
        <f t="shared" si="4"/>
        <v>Отвод 90 Оц-0.5 D1090</v>
      </c>
      <c r="C115" s="116">
        <v>11745</v>
      </c>
      <c r="D115" s="37" t="str">
        <f t="shared" si="5"/>
        <v>Отвод 90 Оц-0.7 D1090</v>
      </c>
      <c r="E115" s="116">
        <v>16151</v>
      </c>
      <c r="F115" s="37" t="str">
        <f t="shared" si="6"/>
        <v>Отвод 90 AL-0.8 D1090</v>
      </c>
      <c r="G115" s="116">
        <v>27134</v>
      </c>
      <c r="H115" s="37" t="str">
        <f t="shared" si="7"/>
        <v>Отвод 90 304-0.5 D 1090</v>
      </c>
      <c r="I115" s="116">
        <v>62495</v>
      </c>
    </row>
    <row r="116" spans="1:9" x14ac:dyDescent="0.3">
      <c r="A116" s="53">
        <v>1100</v>
      </c>
      <c r="B116" s="36" t="str">
        <f t="shared" si="4"/>
        <v>Отвод 90 Оц-0.5 D1100</v>
      </c>
      <c r="C116" s="117">
        <v>11921</v>
      </c>
      <c r="D116" s="36" t="str">
        <f t="shared" si="5"/>
        <v>Отвод 90 Оц-0.7 D1100</v>
      </c>
      <c r="E116" s="117">
        <v>16391</v>
      </c>
      <c r="F116" s="36" t="str">
        <f t="shared" si="6"/>
        <v>Отвод 90 AL-0.8 D1100</v>
      </c>
      <c r="G116" s="117">
        <v>27550</v>
      </c>
      <c r="H116" s="36" t="str">
        <f t="shared" si="7"/>
        <v>Отвод 90 304-0.5 D 1100</v>
      </c>
      <c r="I116" s="117">
        <v>63527</v>
      </c>
    </row>
    <row r="117" spans="1:9" x14ac:dyDescent="0.3">
      <c r="A117" s="112">
        <v>1110</v>
      </c>
      <c r="B117" s="37" t="str">
        <f t="shared" si="4"/>
        <v>Отвод 90 Оц-0.5 D1110</v>
      </c>
      <c r="C117" s="116">
        <v>12095</v>
      </c>
      <c r="D117" s="37" t="str">
        <f t="shared" si="5"/>
        <v>Отвод 90 Оц-0.7 D1110</v>
      </c>
      <c r="E117" s="116">
        <v>16630</v>
      </c>
      <c r="F117" s="37" t="str">
        <f t="shared" si="6"/>
        <v>Отвод 90 AL-0.8 D1110</v>
      </c>
      <c r="G117" s="116">
        <v>27966</v>
      </c>
      <c r="H117" s="37" t="str">
        <f t="shared" si="7"/>
        <v>Отвод 90 304-0.5 D 1110</v>
      </c>
      <c r="I117" s="116">
        <v>64563</v>
      </c>
    </row>
    <row r="118" spans="1:9" x14ac:dyDescent="0.3">
      <c r="A118" s="53">
        <v>1120</v>
      </c>
      <c r="B118" s="36" t="str">
        <f t="shared" si="4"/>
        <v>Отвод 90 Оц-0.5 D1120</v>
      </c>
      <c r="C118" s="117">
        <v>12271</v>
      </c>
      <c r="D118" s="36" t="str">
        <f t="shared" si="5"/>
        <v>Отвод 90 Оц-0.7 D1120</v>
      </c>
      <c r="E118" s="117">
        <v>16872</v>
      </c>
      <c r="F118" s="36" t="str">
        <f t="shared" si="6"/>
        <v>Отвод 90 AL-0.8 D1120</v>
      </c>
      <c r="G118" s="117">
        <v>28384</v>
      </c>
      <c r="H118" s="36" t="str">
        <f t="shared" si="7"/>
        <v>Отвод 90 304-0.5 D 1120</v>
      </c>
      <c r="I118" s="117">
        <v>65595</v>
      </c>
    </row>
    <row r="119" spans="1:9" x14ac:dyDescent="0.3">
      <c r="A119" s="112">
        <v>1130</v>
      </c>
      <c r="B119" s="37" t="str">
        <f t="shared" si="4"/>
        <v>Отвод 90 Оц-0.5 D1130</v>
      </c>
      <c r="C119" s="116">
        <v>12446</v>
      </c>
      <c r="D119" s="37" t="str">
        <f t="shared" si="5"/>
        <v>Отвод 90 Оц-0.7 D1130</v>
      </c>
      <c r="E119" s="116">
        <v>17113</v>
      </c>
      <c r="F119" s="37" t="str">
        <f t="shared" si="6"/>
        <v>Отвод 90 AL-0.8 D1130</v>
      </c>
      <c r="G119" s="116">
        <v>28800</v>
      </c>
      <c r="H119" s="37" t="str">
        <f t="shared" si="7"/>
        <v>Отвод 90 304-0.5 D 1130</v>
      </c>
      <c r="I119" s="116">
        <v>66629</v>
      </c>
    </row>
    <row r="120" spans="1:9" x14ac:dyDescent="0.3">
      <c r="A120" s="53">
        <v>1140</v>
      </c>
      <c r="B120" s="36" t="str">
        <f t="shared" si="4"/>
        <v>Отвод 90 Оц-0.5 D1140</v>
      </c>
      <c r="C120" s="117">
        <v>12622</v>
      </c>
      <c r="D120" s="36" t="str">
        <f t="shared" si="5"/>
        <v>Отвод 90 Оц-0.7 D1140</v>
      </c>
      <c r="E120" s="117">
        <v>17355</v>
      </c>
      <c r="F120" s="36" t="str">
        <f t="shared" si="6"/>
        <v>Отвод 90 AL-0.8 D1140</v>
      </c>
      <c r="G120" s="117">
        <v>29218</v>
      </c>
      <c r="H120" s="36" t="str">
        <f t="shared" si="7"/>
        <v>Отвод 90 304-0.5 D 1140</v>
      </c>
      <c r="I120" s="117">
        <v>67662</v>
      </c>
    </row>
    <row r="121" spans="1:9" x14ac:dyDescent="0.3">
      <c r="A121" s="112">
        <v>1150</v>
      </c>
      <c r="B121" s="37" t="str">
        <f t="shared" si="4"/>
        <v>Отвод 90 Оц-0.5 D1150</v>
      </c>
      <c r="C121" s="116">
        <v>12798</v>
      </c>
      <c r="D121" s="37" t="str">
        <f t="shared" si="5"/>
        <v>Отвод 90 Оц-0.7 D1150</v>
      </c>
      <c r="E121" s="116">
        <v>17594</v>
      </c>
      <c r="F121" s="37" t="str">
        <f t="shared" si="6"/>
        <v>Отвод 90 AL-0.8 D1150</v>
      </c>
      <c r="G121" s="116">
        <v>29634</v>
      </c>
      <c r="H121" s="37" t="str">
        <f t="shared" si="7"/>
        <v>Отвод 90 304-0.5 D 1150</v>
      </c>
      <c r="I121" s="116">
        <v>68696</v>
      </c>
    </row>
    <row r="122" spans="1:9" x14ac:dyDescent="0.3">
      <c r="A122" s="53">
        <v>1160</v>
      </c>
      <c r="B122" s="36" t="str">
        <f t="shared" si="4"/>
        <v>Отвод 90 Оц-0.5 D1160</v>
      </c>
      <c r="C122" s="117">
        <v>12972</v>
      </c>
      <c r="D122" s="36" t="str">
        <f t="shared" si="5"/>
        <v>Отвод 90 Оц-0.7 D1160</v>
      </c>
      <c r="E122" s="117">
        <v>17836</v>
      </c>
      <c r="F122" s="36" t="str">
        <f t="shared" si="6"/>
        <v>Отвод 90 AL-0.8 D1160</v>
      </c>
      <c r="G122" s="117">
        <v>30054</v>
      </c>
      <c r="H122" s="36" t="str">
        <f t="shared" si="7"/>
        <v>Отвод 90 304-0.5 D 1160</v>
      </c>
      <c r="I122" s="117">
        <v>69729</v>
      </c>
    </row>
    <row r="123" spans="1:9" x14ac:dyDescent="0.3">
      <c r="A123" s="112">
        <v>1170</v>
      </c>
      <c r="B123" s="37" t="str">
        <f t="shared" si="4"/>
        <v>Отвод 90 Оц-0.5 D1170</v>
      </c>
      <c r="C123" s="116">
        <v>13148</v>
      </c>
      <c r="D123" s="37" t="str">
        <f t="shared" si="5"/>
        <v>Отвод 90 Оц-0.7 D1170</v>
      </c>
      <c r="E123" s="116">
        <v>18077</v>
      </c>
      <c r="F123" s="37" t="str">
        <f t="shared" si="6"/>
        <v>Отвод 90 AL-0.8 D1170</v>
      </c>
      <c r="G123" s="116">
        <v>30470</v>
      </c>
      <c r="H123" s="37" t="str">
        <f t="shared" si="7"/>
        <v>Отвод 90 304-0.5 D 1170</v>
      </c>
      <c r="I123" s="116">
        <v>70761</v>
      </c>
    </row>
    <row r="124" spans="1:9" x14ac:dyDescent="0.3">
      <c r="A124" s="53">
        <v>1180</v>
      </c>
      <c r="B124" s="36" t="str">
        <f t="shared" si="4"/>
        <v>Отвод 90 Оц-0.5 D1180</v>
      </c>
      <c r="C124" s="117">
        <v>13321</v>
      </c>
      <c r="D124" s="36" t="str">
        <f t="shared" si="5"/>
        <v>Отвод 90 Оц-0.7 D1180</v>
      </c>
      <c r="E124" s="117">
        <v>18319</v>
      </c>
      <c r="F124" s="36" t="str">
        <f t="shared" si="6"/>
        <v>Отвод 90 AL-0.8 D1180</v>
      </c>
      <c r="G124" s="117">
        <v>30888</v>
      </c>
      <c r="H124" s="36" t="str">
        <f t="shared" si="7"/>
        <v>Отвод 90 304-0.5 D 1180</v>
      </c>
      <c r="I124" s="117">
        <v>71795</v>
      </c>
    </row>
    <row r="125" spans="1:9" x14ac:dyDescent="0.3">
      <c r="A125" s="112">
        <v>1190</v>
      </c>
      <c r="B125" s="37" t="str">
        <f t="shared" si="4"/>
        <v>Отвод 90 Оц-0.5 D1190</v>
      </c>
      <c r="C125" s="116">
        <v>13497</v>
      </c>
      <c r="D125" s="37" t="str">
        <f t="shared" si="5"/>
        <v>Отвод 90 Оц-0.7 D1190</v>
      </c>
      <c r="E125" s="116">
        <v>18560</v>
      </c>
      <c r="F125" s="37" t="str">
        <f t="shared" si="6"/>
        <v>Отвод 90 AL-0.8 D1190</v>
      </c>
      <c r="G125" s="116">
        <v>31304</v>
      </c>
      <c r="H125" s="37" t="str">
        <f t="shared" si="7"/>
        <v>Отвод 90 304-0.5 D 1190</v>
      </c>
      <c r="I125" s="116">
        <v>72828</v>
      </c>
    </row>
    <row r="126" spans="1:9" ht="15" thickBot="1" x14ac:dyDescent="0.35">
      <c r="A126" s="54">
        <v>1200</v>
      </c>
      <c r="B126" s="39" t="str">
        <f t="shared" si="4"/>
        <v>Отвод 90 Оц-0.5 D1200</v>
      </c>
      <c r="C126" s="133">
        <v>13672</v>
      </c>
      <c r="D126" s="39" t="str">
        <f t="shared" si="5"/>
        <v>Отвод 90 Оц-0.7 D1200</v>
      </c>
      <c r="E126" s="133">
        <v>18800</v>
      </c>
      <c r="F126" s="39" t="str">
        <f t="shared" si="6"/>
        <v>Отвод 90 AL-0.8 D1200</v>
      </c>
      <c r="G126" s="133">
        <v>31722</v>
      </c>
      <c r="H126" s="39" t="str">
        <f t="shared" si="7"/>
        <v>Отвод 90 304-0.5 D 1200</v>
      </c>
      <c r="I126" s="133">
        <v>73863</v>
      </c>
    </row>
    <row r="127" spans="1:9" x14ac:dyDescent="0.3">
      <c r="A127" s="122"/>
      <c r="B127" s="123"/>
      <c r="C127" s="124"/>
      <c r="D127" s="123"/>
      <c r="E127" s="124"/>
      <c r="F127" s="123"/>
      <c r="G127" s="124"/>
      <c r="H127" s="123"/>
      <c r="I127" s="124"/>
    </row>
    <row r="128" spans="1:9" x14ac:dyDescent="0.3">
      <c r="A128" s="122"/>
      <c r="B128" s="123"/>
      <c r="C128" s="124"/>
      <c r="D128" s="123"/>
      <c r="E128" s="124"/>
      <c r="F128" s="123"/>
      <c r="G128" s="124"/>
      <c r="H128" s="123"/>
      <c r="I128" s="124"/>
    </row>
    <row r="129" spans="1:9" x14ac:dyDescent="0.3">
      <c r="A129" s="122"/>
      <c r="B129" s="123"/>
      <c r="C129" s="124"/>
      <c r="D129" s="123"/>
      <c r="E129" s="124"/>
      <c r="F129" s="123"/>
      <c r="G129" s="124"/>
      <c r="H129" s="123"/>
      <c r="I129" s="124"/>
    </row>
    <row r="130" spans="1:9" x14ac:dyDescent="0.3">
      <c r="A130" s="7"/>
      <c r="B130" s="7"/>
      <c r="C130" s="16"/>
      <c r="D130" s="7"/>
      <c r="E130" s="16"/>
      <c r="F130" s="7"/>
      <c r="G130" s="16"/>
      <c r="H130" s="7"/>
      <c r="I130" s="16"/>
    </row>
    <row r="131" spans="1:9" x14ac:dyDescent="0.3">
      <c r="A131" s="13" t="s">
        <v>16</v>
      </c>
      <c r="B131" s="7"/>
      <c r="C131" s="16"/>
      <c r="D131" s="7"/>
      <c r="E131" s="16"/>
      <c r="F131" s="7"/>
      <c r="G131" s="16"/>
      <c r="H131" s="7"/>
      <c r="I131" s="16"/>
    </row>
    <row r="132" spans="1:9" x14ac:dyDescent="0.3">
      <c r="A132" s="13" t="s">
        <v>7</v>
      </c>
      <c r="B132" s="7"/>
      <c r="C132" s="16"/>
      <c r="D132" s="7"/>
      <c r="E132" s="16"/>
      <c r="F132" s="7"/>
      <c r="G132" s="16"/>
      <c r="H132" s="7"/>
      <c r="I132" s="16"/>
    </row>
    <row r="133" spans="1:9" x14ac:dyDescent="0.3">
      <c r="A133" s="7"/>
      <c r="B133" s="7"/>
      <c r="C133" s="16"/>
      <c r="D133" s="7"/>
      <c r="E133" s="16"/>
      <c r="F133" s="7"/>
      <c r="G133" s="16"/>
      <c r="H133" s="7"/>
      <c r="I133" s="16"/>
    </row>
    <row r="134" spans="1:9" x14ac:dyDescent="0.3">
      <c r="A134" s="7"/>
      <c r="B134" s="7"/>
      <c r="C134" s="16"/>
      <c r="D134" s="7"/>
      <c r="E134" s="16"/>
      <c r="F134" s="7"/>
      <c r="G134" s="16"/>
      <c r="H134" s="7"/>
      <c r="I134" s="16"/>
    </row>
    <row r="135" spans="1:9" x14ac:dyDescent="0.3">
      <c r="A135" s="7"/>
      <c r="B135" s="7"/>
      <c r="C135" s="16"/>
      <c r="D135" s="7"/>
      <c r="E135" s="16"/>
      <c r="F135" s="7"/>
      <c r="G135" s="16"/>
      <c r="H135" s="7"/>
      <c r="I135" s="16"/>
    </row>
    <row r="136" spans="1:9" x14ac:dyDescent="0.3">
      <c r="A136" s="7"/>
      <c r="B136" s="7"/>
      <c r="C136" s="16"/>
      <c r="D136" s="7"/>
      <c r="E136" s="16"/>
      <c r="F136" s="7"/>
      <c r="G136" s="16"/>
      <c r="H136" s="7"/>
      <c r="I136" s="16"/>
    </row>
    <row r="137" spans="1:9" x14ac:dyDescent="0.3">
      <c r="A137" s="7"/>
      <c r="B137" s="7"/>
      <c r="C137" s="16"/>
      <c r="D137" s="7"/>
      <c r="E137" s="16"/>
      <c r="F137" s="7"/>
      <c r="G137" s="16"/>
      <c r="H137" s="7"/>
      <c r="I137" s="16"/>
    </row>
    <row r="138" spans="1:9" x14ac:dyDescent="0.3">
      <c r="A138" s="7"/>
      <c r="B138" s="7"/>
      <c r="C138" s="16"/>
      <c r="D138" s="7"/>
      <c r="E138" s="16"/>
      <c r="F138" s="7"/>
      <c r="G138" s="16"/>
      <c r="H138" s="7"/>
      <c r="I138" s="16"/>
    </row>
    <row r="139" spans="1:9" x14ac:dyDescent="0.3">
      <c r="A139" s="7"/>
      <c r="B139" s="7"/>
      <c r="C139" s="16"/>
      <c r="D139" s="7"/>
      <c r="E139" s="16"/>
      <c r="F139" s="7"/>
      <c r="G139" s="16"/>
      <c r="H139" s="7"/>
      <c r="I139" s="16"/>
    </row>
    <row r="140" spans="1:9" x14ac:dyDescent="0.3">
      <c r="A140" s="7"/>
      <c r="B140" s="7"/>
      <c r="C140" s="16"/>
      <c r="D140" s="7"/>
      <c r="E140" s="16"/>
      <c r="F140" s="7"/>
      <c r="G140" s="16"/>
      <c r="H140" s="7"/>
      <c r="I140" s="16"/>
    </row>
    <row r="141" spans="1:9" x14ac:dyDescent="0.3">
      <c r="A141" s="7"/>
      <c r="B141" s="7"/>
      <c r="C141" s="16"/>
      <c r="D141" s="7"/>
      <c r="E141" s="16"/>
      <c r="F141" s="7"/>
      <c r="G141" s="16"/>
      <c r="H141" s="7"/>
      <c r="I141" s="16"/>
    </row>
  </sheetData>
  <protectedRanges>
    <protectedRange sqref="I24:J24 G22:G24 B13:I13" name="Диапазон1_1_2"/>
    <protectedRange sqref="A12" name="Диапазон1_2"/>
    <protectedRange sqref="B10:C11" name="Диапазон1_1_2_1"/>
    <protectedRange sqref="A10:A11" name="Диапазон1_2_1"/>
    <protectedRange sqref="A1:A9" name="Диапазон1_2_1_1"/>
    <protectedRange sqref="B12:I12" name="Диапазон1_1_2_2"/>
  </protectedRanges>
  <mergeCells count="5">
    <mergeCell ref="A12:A13"/>
    <mergeCell ref="B12:C12"/>
    <mergeCell ref="D12:E12"/>
    <mergeCell ref="F12:G12"/>
    <mergeCell ref="H12:I12"/>
  </mergeCells>
  <hyperlinks>
    <hyperlink ref="A4" r:id="rId1" display="WWW.TEPLOV.RU" xr:uid="{00000000-0004-0000-0200-000000000000}"/>
  </hyperlinks>
  <pageMargins left="0.23622047244094491" right="0.23622047244094491" top="0.74803149606299213" bottom="0.15748031496062992" header="0.31496062992125984" footer="0.31496062992125984"/>
  <pageSetup paperSize="9" scale="63" fitToHeight="0" orientation="portrait" r:id="rId2"/>
  <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3">
    <tabColor theme="9" tint="0.59999389629810485"/>
    <pageSetUpPr fitToPage="1"/>
  </sheetPr>
  <dimension ref="A1:J138"/>
  <sheetViews>
    <sheetView showGridLines="0" zoomScale="90" zoomScaleNormal="90" workbookViewId="0">
      <selection activeCell="I126" sqref="I14:I126"/>
    </sheetView>
  </sheetViews>
  <sheetFormatPr defaultRowHeight="14.4" x14ac:dyDescent="0.3"/>
  <cols>
    <col min="1" max="1" width="6.44140625" customWidth="1"/>
    <col min="2" max="2" width="26.6640625" customWidth="1"/>
    <col min="3" max="3" width="10.6640625" style="19" customWidth="1"/>
    <col min="4" max="4" width="26.6640625" customWidth="1"/>
    <col min="5" max="5" width="10.6640625" style="19" customWidth="1"/>
    <col min="6" max="6" width="26.6640625" customWidth="1"/>
    <col min="7" max="7" width="10.6640625" style="19" customWidth="1"/>
    <col min="8" max="8" width="26.6640625" customWidth="1"/>
    <col min="9" max="9" width="10.6640625" style="19" customWidth="1"/>
  </cols>
  <sheetData>
    <row r="1" spans="1:9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</row>
    <row r="2" spans="1:9" x14ac:dyDescent="0.3">
      <c r="A2" s="1"/>
      <c r="B2" s="7"/>
      <c r="C2" s="16"/>
      <c r="D2" s="7"/>
      <c r="E2" s="16"/>
      <c r="F2" s="7"/>
      <c r="G2" s="16"/>
      <c r="H2" s="7"/>
      <c r="I2" s="16"/>
    </row>
    <row r="3" spans="1:9" x14ac:dyDescent="0.3">
      <c r="A3" s="1"/>
      <c r="B3" s="7"/>
      <c r="C3" s="16"/>
      <c r="D3" s="7"/>
      <c r="E3" s="16"/>
      <c r="F3" s="7"/>
      <c r="G3" s="16"/>
      <c r="H3" s="7"/>
      <c r="I3" s="16"/>
    </row>
    <row r="4" spans="1:9" ht="15" customHeight="1" x14ac:dyDescent="0.3">
      <c r="A4" s="8"/>
      <c r="B4" s="7"/>
      <c r="C4" s="16"/>
      <c r="D4" s="28"/>
      <c r="E4" s="28"/>
      <c r="F4" s="28"/>
      <c r="G4" s="28"/>
      <c r="H4" s="28"/>
      <c r="I4" s="16"/>
    </row>
    <row r="5" spans="1:9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</row>
    <row r="6" spans="1:9" ht="17.399999999999999" x14ac:dyDescent="0.3">
      <c r="A6" s="1"/>
      <c r="B6" s="7"/>
      <c r="C6" s="16"/>
      <c r="D6" s="29"/>
      <c r="E6" s="29"/>
      <c r="F6" s="29"/>
      <c r="G6" s="29"/>
      <c r="H6" s="29"/>
      <c r="I6" s="16"/>
    </row>
    <row r="7" spans="1:9" ht="17.399999999999999" x14ac:dyDescent="0.3">
      <c r="A7" s="1"/>
      <c r="B7" s="7"/>
      <c r="C7" s="16"/>
      <c r="D7" s="29"/>
      <c r="E7" s="29"/>
      <c r="F7" s="29"/>
      <c r="G7" s="29"/>
      <c r="H7" s="29"/>
      <c r="I7" s="16"/>
    </row>
    <row r="8" spans="1:9" ht="17.399999999999999" x14ac:dyDescent="0.3">
      <c r="A8" s="1"/>
      <c r="B8" s="7"/>
      <c r="C8" s="16"/>
      <c r="D8" s="29"/>
      <c r="E8" s="29"/>
      <c r="F8" s="29"/>
      <c r="G8" s="29"/>
      <c r="H8" s="29"/>
      <c r="I8" s="16"/>
    </row>
    <row r="9" spans="1:9" ht="17.399999999999999" x14ac:dyDescent="0.3">
      <c r="A9" s="1"/>
      <c r="B9" s="7"/>
      <c r="C9" s="16"/>
      <c r="D9" s="29"/>
      <c r="E9" s="29"/>
      <c r="F9" s="29"/>
      <c r="G9" s="29"/>
      <c r="H9" s="29"/>
      <c r="I9" s="16"/>
    </row>
    <row r="10" spans="1:9" x14ac:dyDescent="0.3">
      <c r="A10" s="5"/>
      <c r="B10" s="1"/>
      <c r="C10" s="17"/>
      <c r="D10" s="7"/>
      <c r="E10" s="16"/>
      <c r="F10" s="7"/>
      <c r="G10" s="16"/>
      <c r="H10" s="7"/>
      <c r="I10" s="16"/>
    </row>
    <row r="11" spans="1:9" ht="15" thickBot="1" x14ac:dyDescent="0.35">
      <c r="A11" s="5"/>
      <c r="B11" s="1"/>
      <c r="C11" s="17"/>
      <c r="D11" s="7"/>
      <c r="E11" s="16"/>
      <c r="F11" s="7"/>
      <c r="G11" s="16"/>
      <c r="H11" s="7"/>
      <c r="I11" s="16"/>
    </row>
    <row r="12" spans="1:9" ht="33" customHeight="1" x14ac:dyDescent="0.3">
      <c r="A12" s="154" t="s">
        <v>0</v>
      </c>
      <c r="B12" s="162" t="s">
        <v>12</v>
      </c>
      <c r="C12" s="159"/>
      <c r="D12" s="156" t="s">
        <v>13</v>
      </c>
      <c r="E12" s="157"/>
      <c r="F12" s="158" t="s">
        <v>14</v>
      </c>
      <c r="G12" s="159"/>
      <c r="H12" s="156" t="s">
        <v>15</v>
      </c>
      <c r="I12" s="157"/>
    </row>
    <row r="13" spans="1:9" s="6" customFormat="1" ht="15" thickBot="1" x14ac:dyDescent="0.35">
      <c r="A13" s="155"/>
      <c r="B13" s="44" t="s">
        <v>1</v>
      </c>
      <c r="C13" s="41" t="s">
        <v>6</v>
      </c>
      <c r="D13" s="59" t="s">
        <v>1</v>
      </c>
      <c r="E13" s="60" t="s">
        <v>6</v>
      </c>
      <c r="F13" s="44" t="s">
        <v>1</v>
      </c>
      <c r="G13" s="41" t="s">
        <v>6</v>
      </c>
      <c r="H13" s="59" t="s">
        <v>1</v>
      </c>
      <c r="I13" s="60" t="s">
        <v>6</v>
      </c>
    </row>
    <row r="14" spans="1:9" x14ac:dyDescent="0.3">
      <c r="A14" s="52">
        <v>80</v>
      </c>
      <c r="B14" s="45" t="str">
        <f>CONCATENATE("Конус Оц-0.5 D",A14)</f>
        <v>Конус Оц-0.5 D80</v>
      </c>
      <c r="C14" s="127">
        <v>224</v>
      </c>
      <c r="D14" s="46" t="str">
        <f>CONCATENATE("Конус Оц-0.7 D",A14)</f>
        <v>Конус Оц-0.7 D80</v>
      </c>
      <c r="E14" s="115">
        <v>271</v>
      </c>
      <c r="F14" s="45" t="str">
        <f>CONCATENATE("Конус AL-0.8 D",A14)</f>
        <v>Конус AL-0.8 D80</v>
      </c>
      <c r="G14" s="127">
        <v>360</v>
      </c>
      <c r="H14" s="46" t="str">
        <f>CONCATENATE("Конус 304-0.5 D ",A14)</f>
        <v>Конус 304-0.5 D 80</v>
      </c>
      <c r="I14" s="115">
        <v>738</v>
      </c>
    </row>
    <row r="15" spans="1:9" x14ac:dyDescent="0.3">
      <c r="A15" s="112">
        <v>90</v>
      </c>
      <c r="B15" s="34" t="str">
        <f t="shared" ref="B15:B78" si="0">CONCATENATE("Конус Оц-0.5 D",A15)</f>
        <v>Конус Оц-0.5 D90</v>
      </c>
      <c r="C15" s="128">
        <v>250</v>
      </c>
      <c r="D15" s="37" t="str">
        <f t="shared" ref="D15:D78" si="1">CONCATENATE("Конус Оц-0.7 D",A15)</f>
        <v>Конус Оц-0.7 D90</v>
      </c>
      <c r="E15" s="116">
        <v>308</v>
      </c>
      <c r="F15" s="34" t="str">
        <f t="shared" ref="F15:F78" si="2">CONCATENATE("Конус AL-0.8 D",A15)</f>
        <v>Конус AL-0.8 D90</v>
      </c>
      <c r="G15" s="128">
        <v>415</v>
      </c>
      <c r="H15" s="37" t="str">
        <f t="shared" ref="H15:H78" si="3">CONCATENATE("Конус 304-0.5 D ",A15)</f>
        <v>Конус 304-0.5 D 90</v>
      </c>
      <c r="I15" s="116">
        <v>849</v>
      </c>
    </row>
    <row r="16" spans="1:9" x14ac:dyDescent="0.3">
      <c r="A16" s="53">
        <v>100</v>
      </c>
      <c r="B16" s="33" t="str">
        <f t="shared" si="0"/>
        <v>Конус Оц-0.5 D100</v>
      </c>
      <c r="C16" s="129">
        <v>262</v>
      </c>
      <c r="D16" s="36" t="str">
        <f t="shared" si="1"/>
        <v>Конус Оц-0.7 D100</v>
      </c>
      <c r="E16" s="117">
        <v>328</v>
      </c>
      <c r="F16" s="33" t="str">
        <f t="shared" si="2"/>
        <v>Конус AL-0.8 D100</v>
      </c>
      <c r="G16" s="129">
        <v>442</v>
      </c>
      <c r="H16" s="36" t="str">
        <f t="shared" si="3"/>
        <v>Конус 304-0.5 D 100</v>
      </c>
      <c r="I16" s="117">
        <v>927</v>
      </c>
    </row>
    <row r="17" spans="1:10" ht="15.75" customHeight="1" x14ac:dyDescent="0.3">
      <c r="A17" s="112">
        <v>110</v>
      </c>
      <c r="B17" s="34" t="str">
        <f t="shared" si="0"/>
        <v>Конус Оц-0.5 D110</v>
      </c>
      <c r="C17" s="128">
        <v>273</v>
      </c>
      <c r="D17" s="37" t="str">
        <f t="shared" si="1"/>
        <v>Конус Оц-0.7 D110</v>
      </c>
      <c r="E17" s="116">
        <v>344</v>
      </c>
      <c r="F17" s="34" t="str">
        <f t="shared" si="2"/>
        <v>Конус AL-0.8 D110</v>
      </c>
      <c r="G17" s="128">
        <v>466</v>
      </c>
      <c r="H17" s="37" t="str">
        <f t="shared" si="3"/>
        <v>Конус 304-0.5 D 110</v>
      </c>
      <c r="I17" s="116">
        <v>1007</v>
      </c>
      <c r="J17" s="2"/>
    </row>
    <row r="18" spans="1:10" x14ac:dyDescent="0.3">
      <c r="A18" s="53">
        <v>120</v>
      </c>
      <c r="B18" s="33" t="str">
        <f t="shared" si="0"/>
        <v>Конус Оц-0.5 D120</v>
      </c>
      <c r="C18" s="129">
        <v>285</v>
      </c>
      <c r="D18" s="36" t="str">
        <f t="shared" si="1"/>
        <v>Конус Оц-0.7 D120</v>
      </c>
      <c r="E18" s="117">
        <v>362</v>
      </c>
      <c r="F18" s="33" t="str">
        <f t="shared" si="2"/>
        <v>Конус AL-0.8 D120</v>
      </c>
      <c r="G18" s="129">
        <v>493</v>
      </c>
      <c r="H18" s="36" t="str">
        <f t="shared" si="3"/>
        <v>Конус 304-0.5 D 120</v>
      </c>
      <c r="I18" s="117">
        <v>1087</v>
      </c>
      <c r="J18" s="3"/>
    </row>
    <row r="19" spans="1:10" ht="15" customHeight="1" x14ac:dyDescent="0.3">
      <c r="A19" s="112">
        <v>130</v>
      </c>
      <c r="B19" s="34" t="str">
        <f t="shared" si="0"/>
        <v>Конус Оц-0.5 D130</v>
      </c>
      <c r="C19" s="128">
        <v>300</v>
      </c>
      <c r="D19" s="37" t="str">
        <f t="shared" si="1"/>
        <v>Конус Оц-0.7 D130</v>
      </c>
      <c r="E19" s="116">
        <v>384</v>
      </c>
      <c r="F19" s="34" t="str">
        <f t="shared" si="2"/>
        <v>Конус AL-0.8 D130</v>
      </c>
      <c r="G19" s="128">
        <v>527</v>
      </c>
      <c r="H19" s="37" t="str">
        <f t="shared" si="3"/>
        <v>Конус 304-0.5 D 130</v>
      </c>
      <c r="I19" s="116">
        <v>1169</v>
      </c>
    </row>
    <row r="20" spans="1:10" x14ac:dyDescent="0.3">
      <c r="A20" s="53">
        <v>140</v>
      </c>
      <c r="B20" s="33" t="str">
        <f t="shared" si="0"/>
        <v>Конус Оц-0.5 D140</v>
      </c>
      <c r="C20" s="129">
        <v>319</v>
      </c>
      <c r="D20" s="36" t="str">
        <f t="shared" si="1"/>
        <v>Конус Оц-0.7 D140</v>
      </c>
      <c r="E20" s="117">
        <v>411</v>
      </c>
      <c r="F20" s="33" t="str">
        <f t="shared" si="2"/>
        <v>Конус AL-0.8 D140</v>
      </c>
      <c r="G20" s="129">
        <v>567</v>
      </c>
      <c r="H20" s="36" t="str">
        <f t="shared" si="3"/>
        <v>Конус 304-0.5 D 140</v>
      </c>
      <c r="I20" s="117">
        <v>1252</v>
      </c>
      <c r="J20" s="4"/>
    </row>
    <row r="21" spans="1:10" x14ac:dyDescent="0.3">
      <c r="A21" s="112">
        <v>150</v>
      </c>
      <c r="B21" s="34" t="str">
        <f t="shared" si="0"/>
        <v>Конус Оц-0.5 D150</v>
      </c>
      <c r="C21" s="128">
        <v>340</v>
      </c>
      <c r="D21" s="37" t="str">
        <f t="shared" si="1"/>
        <v>Конус Оц-0.7 D150</v>
      </c>
      <c r="E21" s="116">
        <v>441</v>
      </c>
      <c r="F21" s="34" t="str">
        <f t="shared" si="2"/>
        <v>Конус AL-0.8 D150</v>
      </c>
      <c r="G21" s="128">
        <v>610</v>
      </c>
      <c r="H21" s="37" t="str">
        <f t="shared" si="3"/>
        <v>Конус 304-0.5 D 150</v>
      </c>
      <c r="I21" s="116">
        <v>1336</v>
      </c>
      <c r="J21" s="4"/>
    </row>
    <row r="22" spans="1:10" x14ac:dyDescent="0.3">
      <c r="A22" s="53">
        <v>160</v>
      </c>
      <c r="B22" s="33" t="str">
        <f t="shared" si="0"/>
        <v>Конус Оц-0.5 D160</v>
      </c>
      <c r="C22" s="129">
        <v>363</v>
      </c>
      <c r="D22" s="36" t="str">
        <f t="shared" si="1"/>
        <v>Конус Оц-0.7 D160</v>
      </c>
      <c r="E22" s="117">
        <v>475</v>
      </c>
      <c r="F22" s="33" t="str">
        <f t="shared" si="2"/>
        <v>Конус AL-0.8 D160</v>
      </c>
      <c r="G22" s="129">
        <v>661</v>
      </c>
      <c r="H22" s="36" t="str">
        <f t="shared" si="3"/>
        <v>Конус 304-0.5 D 160</v>
      </c>
      <c r="I22" s="117">
        <v>1421</v>
      </c>
      <c r="J22" s="4"/>
    </row>
    <row r="23" spans="1:10" x14ac:dyDescent="0.3">
      <c r="A23" s="112">
        <v>170</v>
      </c>
      <c r="B23" s="34" t="str">
        <f t="shared" si="0"/>
        <v>Конус Оц-0.5 D170</v>
      </c>
      <c r="C23" s="128">
        <v>390</v>
      </c>
      <c r="D23" s="37" t="str">
        <f t="shared" si="1"/>
        <v>Конус Оц-0.7 D170</v>
      </c>
      <c r="E23" s="116">
        <v>511</v>
      </c>
      <c r="F23" s="34" t="str">
        <f t="shared" si="2"/>
        <v>Конус AL-0.8 D170</v>
      </c>
      <c r="G23" s="128">
        <v>708</v>
      </c>
      <c r="H23" s="37" t="str">
        <f t="shared" si="3"/>
        <v>Конус 304-0.5 D 170</v>
      </c>
      <c r="I23" s="116">
        <v>1510</v>
      </c>
      <c r="J23" s="4"/>
    </row>
    <row r="24" spans="1:10" x14ac:dyDescent="0.3">
      <c r="A24" s="53">
        <v>180</v>
      </c>
      <c r="B24" s="33" t="str">
        <f t="shared" si="0"/>
        <v>Конус Оц-0.5 D180</v>
      </c>
      <c r="C24" s="129">
        <v>417</v>
      </c>
      <c r="D24" s="36" t="str">
        <f t="shared" si="1"/>
        <v>Конус Оц-0.7 D180</v>
      </c>
      <c r="E24" s="117">
        <v>550</v>
      </c>
      <c r="F24" s="33" t="str">
        <f t="shared" si="2"/>
        <v>Конус AL-0.8 D180</v>
      </c>
      <c r="G24" s="129">
        <v>768</v>
      </c>
      <c r="H24" s="36" t="str">
        <f t="shared" si="3"/>
        <v>Конус 304-0.5 D 180</v>
      </c>
      <c r="I24" s="117">
        <v>1596</v>
      </c>
      <c r="J24" s="1"/>
    </row>
    <row r="25" spans="1:10" x14ac:dyDescent="0.3">
      <c r="A25" s="112">
        <v>190</v>
      </c>
      <c r="B25" s="34" t="str">
        <f t="shared" si="0"/>
        <v>Конус Оц-0.5 D190</v>
      </c>
      <c r="C25" s="128">
        <v>449</v>
      </c>
      <c r="D25" s="37" t="str">
        <f t="shared" si="1"/>
        <v>Конус Оц-0.7 D190</v>
      </c>
      <c r="E25" s="116">
        <v>593</v>
      </c>
      <c r="F25" s="34" t="str">
        <f t="shared" si="2"/>
        <v>Конус AL-0.8 D190</v>
      </c>
      <c r="G25" s="128">
        <v>832</v>
      </c>
      <c r="H25" s="37" t="str">
        <f t="shared" si="3"/>
        <v>Конус 304-0.5 D 190</v>
      </c>
      <c r="I25" s="116">
        <v>1686</v>
      </c>
    </row>
    <row r="26" spans="1:10" x14ac:dyDescent="0.3">
      <c r="A26" s="53">
        <v>200</v>
      </c>
      <c r="B26" s="33" t="str">
        <f t="shared" si="0"/>
        <v>Конус Оц-0.5 D200</v>
      </c>
      <c r="C26" s="129">
        <v>481</v>
      </c>
      <c r="D26" s="36" t="str">
        <f t="shared" si="1"/>
        <v>Конус Оц-0.7 D200</v>
      </c>
      <c r="E26" s="117">
        <v>637</v>
      </c>
      <c r="F26" s="33" t="str">
        <f t="shared" si="2"/>
        <v>Конус AL-0.8 D200</v>
      </c>
      <c r="G26" s="129">
        <v>901</v>
      </c>
      <c r="H26" s="36" t="str">
        <f t="shared" si="3"/>
        <v>Конус 304-0.5 D 200</v>
      </c>
      <c r="I26" s="117">
        <v>1777</v>
      </c>
    </row>
    <row r="27" spans="1:10" x14ac:dyDescent="0.3">
      <c r="A27" s="112">
        <v>210</v>
      </c>
      <c r="B27" s="34" t="str">
        <f t="shared" si="0"/>
        <v>Конус Оц-0.5 D210</v>
      </c>
      <c r="C27" s="128">
        <v>514</v>
      </c>
      <c r="D27" s="37" t="str">
        <f t="shared" si="1"/>
        <v>Конус Оц-0.7 D210</v>
      </c>
      <c r="E27" s="116">
        <v>685</v>
      </c>
      <c r="F27" s="34" t="str">
        <f t="shared" si="2"/>
        <v>Конус AL-0.8 D210</v>
      </c>
      <c r="G27" s="128">
        <v>973</v>
      </c>
      <c r="H27" s="37" t="str">
        <f t="shared" si="3"/>
        <v>Конус 304-0.5 D 210</v>
      </c>
      <c r="I27" s="116">
        <v>1868</v>
      </c>
    </row>
    <row r="28" spans="1:10" x14ac:dyDescent="0.3">
      <c r="A28" s="53">
        <v>220</v>
      </c>
      <c r="B28" s="33" t="str">
        <f t="shared" si="0"/>
        <v>Конус Оц-0.5 D220</v>
      </c>
      <c r="C28" s="129">
        <v>552</v>
      </c>
      <c r="D28" s="36" t="str">
        <f t="shared" si="1"/>
        <v>Конус Оц-0.7 D220</v>
      </c>
      <c r="E28" s="117">
        <v>734</v>
      </c>
      <c r="F28" s="33" t="str">
        <f t="shared" si="2"/>
        <v>Конус AL-0.8 D220</v>
      </c>
      <c r="G28" s="129">
        <v>1048</v>
      </c>
      <c r="H28" s="36" t="str">
        <f t="shared" si="3"/>
        <v>Конус 304-0.5 D 220</v>
      </c>
      <c r="I28" s="117">
        <v>1960</v>
      </c>
    </row>
    <row r="29" spans="1:10" x14ac:dyDescent="0.3">
      <c r="A29" s="112">
        <v>230</v>
      </c>
      <c r="B29" s="34" t="str">
        <f t="shared" si="0"/>
        <v>Конус Оц-0.5 D230</v>
      </c>
      <c r="C29" s="128">
        <v>588</v>
      </c>
      <c r="D29" s="37" t="str">
        <f t="shared" si="1"/>
        <v>Конус Оц-0.7 D230</v>
      </c>
      <c r="E29" s="116">
        <v>785</v>
      </c>
      <c r="F29" s="34" t="str">
        <f t="shared" si="2"/>
        <v>Конус AL-0.8 D230</v>
      </c>
      <c r="G29" s="128">
        <v>1128</v>
      </c>
      <c r="H29" s="37" t="str">
        <f t="shared" si="3"/>
        <v>Конус 304-0.5 D 230</v>
      </c>
      <c r="I29" s="116">
        <v>2056</v>
      </c>
    </row>
    <row r="30" spans="1:10" x14ac:dyDescent="0.3">
      <c r="A30" s="53">
        <v>240</v>
      </c>
      <c r="B30" s="33" t="str">
        <f t="shared" si="0"/>
        <v>Конус Оц-0.5 D240</v>
      </c>
      <c r="C30" s="129">
        <v>627</v>
      </c>
      <c r="D30" s="36" t="str">
        <f t="shared" si="1"/>
        <v>Конус Оц-0.7 D240</v>
      </c>
      <c r="E30" s="117">
        <v>838</v>
      </c>
      <c r="F30" s="33" t="str">
        <f t="shared" si="2"/>
        <v>Конус AL-0.8 D240</v>
      </c>
      <c r="G30" s="129">
        <v>1208</v>
      </c>
      <c r="H30" s="36" t="str">
        <f t="shared" si="3"/>
        <v>Конус 304-0.5 D 240</v>
      </c>
      <c r="I30" s="117">
        <v>2149</v>
      </c>
    </row>
    <row r="31" spans="1:10" x14ac:dyDescent="0.3">
      <c r="A31" s="112">
        <v>250</v>
      </c>
      <c r="B31" s="34" t="str">
        <f t="shared" si="0"/>
        <v>Конус Оц-0.5 D250</v>
      </c>
      <c r="C31" s="128">
        <v>666</v>
      </c>
      <c r="D31" s="37" t="str">
        <f t="shared" si="1"/>
        <v>Конус Оц-0.7 D250</v>
      </c>
      <c r="E31" s="116">
        <v>894</v>
      </c>
      <c r="F31" s="34" t="str">
        <f t="shared" si="2"/>
        <v>Конус AL-0.8 D250</v>
      </c>
      <c r="G31" s="128">
        <v>1295</v>
      </c>
      <c r="H31" s="37" t="str">
        <f t="shared" si="3"/>
        <v>Конус 304-0.5 D 250</v>
      </c>
      <c r="I31" s="116">
        <v>2246</v>
      </c>
    </row>
    <row r="32" spans="1:10" x14ac:dyDescent="0.3">
      <c r="A32" s="53">
        <v>260</v>
      </c>
      <c r="B32" s="33" t="str">
        <f t="shared" si="0"/>
        <v>Конус Оц-0.5 D260</v>
      </c>
      <c r="C32" s="129">
        <v>708</v>
      </c>
      <c r="D32" s="36" t="str">
        <f t="shared" si="1"/>
        <v>Конус Оц-0.7 D260</v>
      </c>
      <c r="E32" s="117">
        <v>949</v>
      </c>
      <c r="F32" s="33" t="str">
        <f t="shared" si="2"/>
        <v>Конус AL-0.8 D260</v>
      </c>
      <c r="G32" s="129">
        <v>1364</v>
      </c>
      <c r="H32" s="36" t="str">
        <f t="shared" si="3"/>
        <v>Конус 304-0.5 D 260</v>
      </c>
      <c r="I32" s="117">
        <v>2344</v>
      </c>
    </row>
    <row r="33" spans="1:9" x14ac:dyDescent="0.3">
      <c r="A33" s="112">
        <v>270</v>
      </c>
      <c r="B33" s="34" t="str">
        <f t="shared" si="0"/>
        <v>Конус Оц-0.5 D270</v>
      </c>
      <c r="C33" s="128">
        <v>751</v>
      </c>
      <c r="D33" s="37" t="str">
        <f t="shared" si="1"/>
        <v>Конус Оц-0.7 D270</v>
      </c>
      <c r="E33" s="116">
        <v>1006</v>
      </c>
      <c r="F33" s="34" t="str">
        <f t="shared" si="2"/>
        <v>Конус AL-0.8 D270</v>
      </c>
      <c r="G33" s="128">
        <v>1452</v>
      </c>
      <c r="H33" s="37" t="str">
        <f t="shared" si="3"/>
        <v>Конус 304-0.5 D 270</v>
      </c>
      <c r="I33" s="116">
        <v>2443</v>
      </c>
    </row>
    <row r="34" spans="1:9" x14ac:dyDescent="0.3">
      <c r="A34" s="53">
        <v>280</v>
      </c>
      <c r="B34" s="33" t="str">
        <f t="shared" si="0"/>
        <v>Конус Оц-0.5 D280</v>
      </c>
      <c r="C34" s="129">
        <v>795</v>
      </c>
      <c r="D34" s="36" t="str">
        <f t="shared" si="1"/>
        <v>Конус Оц-0.7 D280</v>
      </c>
      <c r="E34" s="117">
        <v>1066</v>
      </c>
      <c r="F34" s="33" t="str">
        <f t="shared" si="2"/>
        <v>Конус AL-0.8 D280</v>
      </c>
      <c r="G34" s="129">
        <v>1544</v>
      </c>
      <c r="H34" s="36" t="str">
        <f t="shared" si="3"/>
        <v>Конус 304-0.5 D 280</v>
      </c>
      <c r="I34" s="117">
        <v>2543</v>
      </c>
    </row>
    <row r="35" spans="1:9" x14ac:dyDescent="0.3">
      <c r="A35" s="112">
        <v>290</v>
      </c>
      <c r="B35" s="34" t="str">
        <f t="shared" si="0"/>
        <v>Конус Оц-0.5 D290</v>
      </c>
      <c r="C35" s="128">
        <v>839</v>
      </c>
      <c r="D35" s="37" t="str">
        <f t="shared" si="1"/>
        <v>Конус Оц-0.7 D290</v>
      </c>
      <c r="E35" s="116">
        <v>1128</v>
      </c>
      <c r="F35" s="34" t="str">
        <f t="shared" si="2"/>
        <v>Конус AL-0.8 D290</v>
      </c>
      <c r="G35" s="128">
        <v>1639</v>
      </c>
      <c r="H35" s="37" t="str">
        <f t="shared" si="3"/>
        <v>Конус 304-0.5 D 290</v>
      </c>
      <c r="I35" s="116">
        <v>2645</v>
      </c>
    </row>
    <row r="36" spans="1:9" x14ac:dyDescent="0.3">
      <c r="A36" s="53">
        <v>300</v>
      </c>
      <c r="B36" s="33" t="str">
        <f t="shared" si="0"/>
        <v>Конус Оц-0.5 D300</v>
      </c>
      <c r="C36" s="129">
        <v>886</v>
      </c>
      <c r="D36" s="36" t="str">
        <f t="shared" si="1"/>
        <v>Конус Оц-0.7 D300</v>
      </c>
      <c r="E36" s="117">
        <v>1191</v>
      </c>
      <c r="F36" s="33" t="str">
        <f t="shared" si="2"/>
        <v>Конус AL-0.8 D300</v>
      </c>
      <c r="G36" s="129">
        <v>1735</v>
      </c>
      <c r="H36" s="36" t="str">
        <f t="shared" si="3"/>
        <v>Конус 304-0.5 D 300</v>
      </c>
      <c r="I36" s="117">
        <v>2747</v>
      </c>
    </row>
    <row r="37" spans="1:9" x14ac:dyDescent="0.3">
      <c r="A37" s="112">
        <v>310</v>
      </c>
      <c r="B37" s="34" t="str">
        <f t="shared" si="0"/>
        <v>Конус Оц-0.5 D310</v>
      </c>
      <c r="C37" s="128">
        <v>931</v>
      </c>
      <c r="D37" s="37" t="str">
        <f t="shared" si="1"/>
        <v>Конус Оц-0.7 D310</v>
      </c>
      <c r="E37" s="116">
        <v>1253</v>
      </c>
      <c r="F37" s="34" t="str">
        <f t="shared" si="2"/>
        <v>Конус AL-0.8 D310</v>
      </c>
      <c r="G37" s="128">
        <v>1808</v>
      </c>
      <c r="H37" s="37" t="str">
        <f t="shared" si="3"/>
        <v>Конус 304-0.5 D 310</v>
      </c>
      <c r="I37" s="116">
        <v>2851</v>
      </c>
    </row>
    <row r="38" spans="1:9" x14ac:dyDescent="0.3">
      <c r="A38" s="53">
        <v>320</v>
      </c>
      <c r="B38" s="33" t="str">
        <f t="shared" si="0"/>
        <v>Конус Оц-0.5 D320</v>
      </c>
      <c r="C38" s="129">
        <v>981</v>
      </c>
      <c r="D38" s="36" t="str">
        <f t="shared" si="1"/>
        <v>Конус Оц-0.7 D320</v>
      </c>
      <c r="E38" s="117">
        <v>1319</v>
      </c>
      <c r="F38" s="33" t="str">
        <f t="shared" si="2"/>
        <v>Конус AL-0.8 D320</v>
      </c>
      <c r="G38" s="129">
        <v>1909</v>
      </c>
      <c r="H38" s="36" t="str">
        <f t="shared" si="3"/>
        <v>Конус 304-0.5 D 320</v>
      </c>
      <c r="I38" s="117">
        <v>2956</v>
      </c>
    </row>
    <row r="39" spans="1:9" x14ac:dyDescent="0.3">
      <c r="A39" s="112">
        <v>330</v>
      </c>
      <c r="B39" s="34" t="str">
        <f t="shared" si="0"/>
        <v>Конус Оц-0.5 D330</v>
      </c>
      <c r="C39" s="128">
        <v>1030</v>
      </c>
      <c r="D39" s="37" t="str">
        <f t="shared" si="1"/>
        <v>Конус Оц-0.7 D330</v>
      </c>
      <c r="E39" s="116">
        <v>1388</v>
      </c>
      <c r="F39" s="34" t="str">
        <f t="shared" si="2"/>
        <v>Конус AL-0.8 D330</v>
      </c>
      <c r="G39" s="128">
        <v>2013</v>
      </c>
      <c r="H39" s="37" t="str">
        <f t="shared" si="3"/>
        <v>Конус 304-0.5 D 330</v>
      </c>
      <c r="I39" s="116">
        <v>3062</v>
      </c>
    </row>
    <row r="40" spans="1:9" x14ac:dyDescent="0.3">
      <c r="A40" s="53">
        <v>340</v>
      </c>
      <c r="B40" s="33" t="str">
        <f t="shared" si="0"/>
        <v>Конус Оц-0.5 D340</v>
      </c>
      <c r="C40" s="129">
        <v>1081</v>
      </c>
      <c r="D40" s="36" t="str">
        <f t="shared" si="1"/>
        <v>Конус Оц-0.7 D340</v>
      </c>
      <c r="E40" s="117">
        <v>1457</v>
      </c>
      <c r="F40" s="33" t="str">
        <f t="shared" si="2"/>
        <v>Конус AL-0.8 D340</v>
      </c>
      <c r="G40" s="129">
        <v>2120</v>
      </c>
      <c r="H40" s="36" t="str">
        <f t="shared" si="3"/>
        <v>Конус 304-0.5 D 340</v>
      </c>
      <c r="I40" s="117">
        <v>3169</v>
      </c>
    </row>
    <row r="41" spans="1:9" x14ac:dyDescent="0.3">
      <c r="A41" s="112">
        <v>350</v>
      </c>
      <c r="B41" s="34" t="str">
        <f t="shared" si="0"/>
        <v>Конус Оц-0.5 D350</v>
      </c>
      <c r="C41" s="128">
        <v>1132</v>
      </c>
      <c r="D41" s="37" t="str">
        <f t="shared" si="1"/>
        <v>Конус Оц-0.7 D350</v>
      </c>
      <c r="E41" s="116">
        <v>1527</v>
      </c>
      <c r="F41" s="34" t="str">
        <f t="shared" si="2"/>
        <v>Конус AL-0.8 D350</v>
      </c>
      <c r="G41" s="128">
        <v>2231</v>
      </c>
      <c r="H41" s="37" t="str">
        <f t="shared" si="3"/>
        <v>Конус 304-0.5 D 350</v>
      </c>
      <c r="I41" s="116">
        <v>3278</v>
      </c>
    </row>
    <row r="42" spans="1:9" x14ac:dyDescent="0.3">
      <c r="A42" s="53">
        <v>360</v>
      </c>
      <c r="B42" s="33" t="str">
        <f t="shared" si="0"/>
        <v>Конус Оц-0.5 D360</v>
      </c>
      <c r="C42" s="129">
        <v>1185</v>
      </c>
      <c r="D42" s="36" t="str">
        <f t="shared" si="1"/>
        <v>Конус Оц-0.7 D360</v>
      </c>
      <c r="E42" s="117">
        <v>1599</v>
      </c>
      <c r="F42" s="33" t="str">
        <f t="shared" si="2"/>
        <v>Конус AL-0.8 D360</v>
      </c>
      <c r="G42" s="129">
        <v>2341</v>
      </c>
      <c r="H42" s="36" t="str">
        <f t="shared" si="3"/>
        <v>Конус 304-0.5 D 360</v>
      </c>
      <c r="I42" s="117">
        <v>3387</v>
      </c>
    </row>
    <row r="43" spans="1:9" x14ac:dyDescent="0.3">
      <c r="A43" s="112">
        <v>370</v>
      </c>
      <c r="B43" s="34" t="str">
        <f t="shared" si="0"/>
        <v>Конус Оц-0.5 D370</v>
      </c>
      <c r="C43" s="128">
        <v>1239</v>
      </c>
      <c r="D43" s="37" t="str">
        <f t="shared" si="1"/>
        <v>Конус Оц-0.7 D370</v>
      </c>
      <c r="E43" s="116">
        <v>1672</v>
      </c>
      <c r="F43" s="34" t="str">
        <f t="shared" si="2"/>
        <v>Конус AL-0.8 D370</v>
      </c>
      <c r="G43" s="128">
        <v>2455</v>
      </c>
      <c r="H43" s="37" t="str">
        <f t="shared" si="3"/>
        <v>Конус 304-0.5 D 370</v>
      </c>
      <c r="I43" s="116">
        <v>3499</v>
      </c>
    </row>
    <row r="44" spans="1:9" x14ac:dyDescent="0.3">
      <c r="A44" s="53">
        <v>380</v>
      </c>
      <c r="B44" s="33" t="str">
        <f t="shared" si="0"/>
        <v>Конус Оц-0.5 D380</v>
      </c>
      <c r="C44" s="129">
        <v>1294</v>
      </c>
      <c r="D44" s="36" t="str">
        <f t="shared" si="1"/>
        <v>Конус Оц-0.7 D380</v>
      </c>
      <c r="E44" s="117">
        <v>1748</v>
      </c>
      <c r="F44" s="33" t="str">
        <f t="shared" si="2"/>
        <v>Конус AL-0.8 D380</v>
      </c>
      <c r="G44" s="129">
        <v>2570</v>
      </c>
      <c r="H44" s="36" t="str">
        <f t="shared" si="3"/>
        <v>Конус 304-0.5 D 380</v>
      </c>
      <c r="I44" s="117">
        <v>3611</v>
      </c>
    </row>
    <row r="45" spans="1:9" x14ac:dyDescent="0.3">
      <c r="A45" s="112">
        <v>390</v>
      </c>
      <c r="B45" s="34" t="str">
        <f t="shared" si="0"/>
        <v>Конус Оц-0.5 D390</v>
      </c>
      <c r="C45" s="128">
        <v>1350</v>
      </c>
      <c r="D45" s="37" t="str">
        <f t="shared" si="1"/>
        <v>Конус Оц-0.7 D390</v>
      </c>
      <c r="E45" s="116">
        <v>1826</v>
      </c>
      <c r="F45" s="34" t="str">
        <f t="shared" si="2"/>
        <v>Конус AL-0.8 D390</v>
      </c>
      <c r="G45" s="128">
        <v>2688</v>
      </c>
      <c r="H45" s="37" t="str">
        <f t="shared" si="3"/>
        <v>Конус 304-0.5 D 390</v>
      </c>
      <c r="I45" s="116">
        <v>3724</v>
      </c>
    </row>
    <row r="46" spans="1:9" x14ac:dyDescent="0.3">
      <c r="A46" s="53">
        <v>400</v>
      </c>
      <c r="B46" s="33" t="str">
        <f t="shared" si="0"/>
        <v>Конус Оц-0.5 D400</v>
      </c>
      <c r="C46" s="129">
        <v>1406</v>
      </c>
      <c r="D46" s="36" t="str">
        <f t="shared" si="1"/>
        <v>Конус Оц-0.7 D400</v>
      </c>
      <c r="E46" s="117">
        <v>1904</v>
      </c>
      <c r="F46" s="33" t="str">
        <f t="shared" si="2"/>
        <v>Конус AL-0.8 D400</v>
      </c>
      <c r="G46" s="129">
        <v>2807</v>
      </c>
      <c r="H46" s="36" t="str">
        <f t="shared" si="3"/>
        <v>Конус 304-0.5 D 400</v>
      </c>
      <c r="I46" s="117">
        <v>3839</v>
      </c>
    </row>
    <row r="47" spans="1:9" x14ac:dyDescent="0.3">
      <c r="A47" s="112">
        <v>410</v>
      </c>
      <c r="B47" s="34" t="str">
        <f t="shared" si="0"/>
        <v>Конус Оц-0.5 D410</v>
      </c>
      <c r="C47" s="128">
        <v>1465</v>
      </c>
      <c r="D47" s="37" t="str">
        <f t="shared" si="1"/>
        <v>Конус Оц-0.7 D410</v>
      </c>
      <c r="E47" s="116">
        <v>1982</v>
      </c>
      <c r="F47" s="34" t="str">
        <f t="shared" si="2"/>
        <v>Конус AL-0.8 D410</v>
      </c>
      <c r="G47" s="128">
        <v>2924</v>
      </c>
      <c r="H47" s="37" t="str">
        <f t="shared" si="3"/>
        <v>Конус 304-0.5 D 410</v>
      </c>
      <c r="I47" s="116">
        <v>3955</v>
      </c>
    </row>
    <row r="48" spans="1:9" x14ac:dyDescent="0.3">
      <c r="A48" s="53">
        <v>420</v>
      </c>
      <c r="B48" s="33" t="str">
        <f t="shared" si="0"/>
        <v>Конус Оц-0.5 D420</v>
      </c>
      <c r="C48" s="129">
        <v>1525</v>
      </c>
      <c r="D48" s="36" t="str">
        <f t="shared" si="1"/>
        <v>Конус Оц-0.7 D420</v>
      </c>
      <c r="E48" s="117">
        <v>2064</v>
      </c>
      <c r="F48" s="33" t="str">
        <f t="shared" si="2"/>
        <v>Конус AL-0.8 D420</v>
      </c>
      <c r="G48" s="129">
        <v>3048</v>
      </c>
      <c r="H48" s="36" t="str">
        <f t="shared" si="3"/>
        <v>Конус 304-0.5 D 420</v>
      </c>
      <c r="I48" s="117">
        <v>4072</v>
      </c>
    </row>
    <row r="49" spans="1:9" x14ac:dyDescent="0.3">
      <c r="A49" s="112">
        <v>430</v>
      </c>
      <c r="B49" s="34" t="str">
        <f t="shared" si="0"/>
        <v>Конус Оц-0.5 D430</v>
      </c>
      <c r="C49" s="128">
        <v>1584</v>
      </c>
      <c r="D49" s="37" t="str">
        <f t="shared" si="1"/>
        <v>Конус Оц-0.7 D430</v>
      </c>
      <c r="E49" s="116">
        <v>2146</v>
      </c>
      <c r="F49" s="34" t="str">
        <f t="shared" si="2"/>
        <v>Конус AL-0.8 D430</v>
      </c>
      <c r="G49" s="128">
        <v>3175</v>
      </c>
      <c r="H49" s="37" t="str">
        <f t="shared" si="3"/>
        <v>Конус 304-0.5 D 430</v>
      </c>
      <c r="I49" s="116">
        <v>4191</v>
      </c>
    </row>
    <row r="50" spans="1:9" x14ac:dyDescent="0.3">
      <c r="A50" s="53">
        <v>440</v>
      </c>
      <c r="B50" s="33" t="str">
        <f t="shared" si="0"/>
        <v>Конус Оц-0.5 D440</v>
      </c>
      <c r="C50" s="129">
        <v>1646</v>
      </c>
      <c r="D50" s="36" t="str">
        <f t="shared" si="1"/>
        <v>Конус Оц-0.7 D440</v>
      </c>
      <c r="E50" s="117">
        <v>2229</v>
      </c>
      <c r="F50" s="33" t="str">
        <f t="shared" si="2"/>
        <v>Конус AL-0.8 D440</v>
      </c>
      <c r="G50" s="129">
        <v>3301</v>
      </c>
      <c r="H50" s="36" t="str">
        <f t="shared" si="3"/>
        <v>Конус 304-0.5 D 440</v>
      </c>
      <c r="I50" s="117">
        <v>4310</v>
      </c>
    </row>
    <row r="51" spans="1:9" x14ac:dyDescent="0.3">
      <c r="A51" s="112">
        <v>450</v>
      </c>
      <c r="B51" s="34" t="str">
        <f t="shared" si="0"/>
        <v>Конус Оц-0.5 D450</v>
      </c>
      <c r="C51" s="128">
        <v>1708</v>
      </c>
      <c r="D51" s="37" t="str">
        <f t="shared" si="1"/>
        <v>Конус Оц-0.7 D450</v>
      </c>
      <c r="E51" s="116">
        <v>2315</v>
      </c>
      <c r="F51" s="34" t="str">
        <f t="shared" si="2"/>
        <v>Конус AL-0.8 D450</v>
      </c>
      <c r="G51" s="128">
        <v>3432</v>
      </c>
      <c r="H51" s="37" t="str">
        <f t="shared" si="3"/>
        <v>Конус 304-0.5 D 450</v>
      </c>
      <c r="I51" s="116">
        <v>4430</v>
      </c>
    </row>
    <row r="52" spans="1:9" x14ac:dyDescent="0.3">
      <c r="A52" s="53">
        <v>460</v>
      </c>
      <c r="B52" s="33" t="str">
        <f t="shared" si="0"/>
        <v>Конус Оц-0.5 D460</v>
      </c>
      <c r="C52" s="129">
        <v>1771</v>
      </c>
      <c r="D52" s="36" t="str">
        <f t="shared" si="1"/>
        <v>Конус Оц-0.7 D460</v>
      </c>
      <c r="E52" s="117">
        <v>2401</v>
      </c>
      <c r="F52" s="33" t="str">
        <f t="shared" si="2"/>
        <v>Конус AL-0.8 D460</v>
      </c>
      <c r="G52" s="129">
        <v>3565</v>
      </c>
      <c r="H52" s="36" t="str">
        <f t="shared" si="3"/>
        <v>Конус 304-0.5 D 460</v>
      </c>
      <c r="I52" s="117">
        <v>4555</v>
      </c>
    </row>
    <row r="53" spans="1:9" x14ac:dyDescent="0.3">
      <c r="A53" s="112">
        <v>470</v>
      </c>
      <c r="B53" s="34" t="str">
        <f t="shared" si="0"/>
        <v>Конус Оц-0.5 D470</v>
      </c>
      <c r="C53" s="128">
        <v>1836</v>
      </c>
      <c r="D53" s="37" t="str">
        <f t="shared" si="1"/>
        <v>Конус Оц-0.7 D470</v>
      </c>
      <c r="E53" s="116">
        <v>2488</v>
      </c>
      <c r="F53" s="34" t="str">
        <f t="shared" si="2"/>
        <v>Конус AL-0.8 D470</v>
      </c>
      <c r="G53" s="128">
        <v>3701</v>
      </c>
      <c r="H53" s="37" t="str">
        <f t="shared" si="3"/>
        <v>Конус 304-0.5 D 470</v>
      </c>
      <c r="I53" s="116">
        <v>4676</v>
      </c>
    </row>
    <row r="54" spans="1:9" x14ac:dyDescent="0.3">
      <c r="A54" s="53">
        <v>480</v>
      </c>
      <c r="B54" s="33" t="str">
        <f t="shared" si="0"/>
        <v>Конус Оц-0.5 D480</v>
      </c>
      <c r="C54" s="129">
        <v>1901</v>
      </c>
      <c r="D54" s="36" t="str">
        <f t="shared" si="1"/>
        <v>Конус Оц-0.7 D480</v>
      </c>
      <c r="E54" s="117">
        <v>2578</v>
      </c>
      <c r="F54" s="33" t="str">
        <f t="shared" si="2"/>
        <v>Конус AL-0.8 D480</v>
      </c>
      <c r="G54" s="129">
        <v>3839</v>
      </c>
      <c r="H54" s="36" t="str">
        <f t="shared" si="3"/>
        <v>Конус 304-0.5 D 480</v>
      </c>
      <c r="I54" s="117">
        <v>4801</v>
      </c>
    </row>
    <row r="55" spans="1:9" x14ac:dyDescent="0.3">
      <c r="A55" s="112">
        <v>490</v>
      </c>
      <c r="B55" s="34" t="str">
        <f t="shared" si="0"/>
        <v>Конус Оц-0.5 D490</v>
      </c>
      <c r="C55" s="128">
        <v>1966</v>
      </c>
      <c r="D55" s="37" t="str">
        <f t="shared" si="1"/>
        <v>Конус Оц-0.7 D490</v>
      </c>
      <c r="E55" s="116">
        <v>2667</v>
      </c>
      <c r="F55" s="34" t="str">
        <f t="shared" si="2"/>
        <v>Конус AL-0.8 D490</v>
      </c>
      <c r="G55" s="128">
        <v>3978</v>
      </c>
      <c r="H55" s="37" t="str">
        <f t="shared" si="3"/>
        <v>Конус 304-0.5 D 490</v>
      </c>
      <c r="I55" s="116">
        <v>4927</v>
      </c>
    </row>
    <row r="56" spans="1:9" x14ac:dyDescent="0.3">
      <c r="A56" s="53">
        <v>500</v>
      </c>
      <c r="B56" s="33" t="str">
        <f t="shared" si="0"/>
        <v>Конус Оц-0.5 D500</v>
      </c>
      <c r="C56" s="129">
        <v>2035</v>
      </c>
      <c r="D56" s="36" t="str">
        <f t="shared" si="1"/>
        <v>Конус Оц-0.7 D500</v>
      </c>
      <c r="E56" s="117">
        <v>2762</v>
      </c>
      <c r="F56" s="33" t="str">
        <f t="shared" si="2"/>
        <v>Конус AL-0.8 D500</v>
      </c>
      <c r="G56" s="129">
        <v>4119</v>
      </c>
      <c r="H56" s="36" t="str">
        <f t="shared" si="3"/>
        <v>Конус 304-0.5 D 500</v>
      </c>
      <c r="I56" s="117">
        <v>5054</v>
      </c>
    </row>
    <row r="57" spans="1:9" x14ac:dyDescent="0.3">
      <c r="A57" s="112">
        <v>510</v>
      </c>
      <c r="B57" s="34" t="str">
        <f t="shared" si="0"/>
        <v>Конус Оц-0.5 D510</v>
      </c>
      <c r="C57" s="128">
        <v>2101</v>
      </c>
      <c r="D57" s="37" t="str">
        <f t="shared" si="1"/>
        <v>Конус Оц-0.7 D510</v>
      </c>
      <c r="E57" s="116">
        <v>2853</v>
      </c>
      <c r="F57" s="34" t="str">
        <f t="shared" si="2"/>
        <v>Конус AL-0.8 D510</v>
      </c>
      <c r="G57" s="128">
        <v>4250</v>
      </c>
      <c r="H57" s="37" t="str">
        <f t="shared" si="3"/>
        <v>Конус 304-0.5 D 510</v>
      </c>
      <c r="I57" s="116">
        <v>5256</v>
      </c>
    </row>
    <row r="58" spans="1:9" x14ac:dyDescent="0.3">
      <c r="A58" s="53">
        <v>520</v>
      </c>
      <c r="B58" s="33" t="str">
        <f t="shared" si="0"/>
        <v>Конус Оц-0.5 D520</v>
      </c>
      <c r="C58" s="129">
        <v>2172</v>
      </c>
      <c r="D58" s="36" t="str">
        <f t="shared" si="1"/>
        <v>Конус Оц-0.7 D520</v>
      </c>
      <c r="E58" s="117">
        <v>2947</v>
      </c>
      <c r="F58" s="33" t="str">
        <f t="shared" si="2"/>
        <v>Конус AL-0.8 D520</v>
      </c>
      <c r="G58" s="129">
        <v>4396</v>
      </c>
      <c r="H58" s="36" t="str">
        <f t="shared" si="3"/>
        <v>Конус 304-0.5 D 520</v>
      </c>
      <c r="I58" s="117">
        <v>5465</v>
      </c>
    </row>
    <row r="59" spans="1:9" x14ac:dyDescent="0.3">
      <c r="A59" s="112">
        <v>530</v>
      </c>
      <c r="B59" s="34" t="str">
        <f t="shared" si="0"/>
        <v>Конус Оц-0.5 D530</v>
      </c>
      <c r="C59" s="128">
        <v>2242</v>
      </c>
      <c r="D59" s="37" t="str">
        <f t="shared" si="1"/>
        <v>Конус Оц-0.7 D530</v>
      </c>
      <c r="E59" s="116">
        <v>3043</v>
      </c>
      <c r="F59" s="34" t="str">
        <f t="shared" si="2"/>
        <v>Конус AL-0.8 D530</v>
      </c>
      <c r="G59" s="128">
        <v>4543</v>
      </c>
      <c r="H59" s="37" t="str">
        <f t="shared" si="3"/>
        <v>Конус 304-0.5 D 530</v>
      </c>
      <c r="I59" s="116">
        <v>5675</v>
      </c>
    </row>
    <row r="60" spans="1:9" x14ac:dyDescent="0.3">
      <c r="A60" s="53">
        <v>540</v>
      </c>
      <c r="B60" s="33" t="str">
        <f t="shared" si="0"/>
        <v>Конус Оц-0.5 D540</v>
      </c>
      <c r="C60" s="129">
        <v>2313</v>
      </c>
      <c r="D60" s="36" t="str">
        <f t="shared" si="1"/>
        <v>Конус Оц-0.7 D540</v>
      </c>
      <c r="E60" s="117">
        <v>3141</v>
      </c>
      <c r="F60" s="33" t="str">
        <f t="shared" si="2"/>
        <v>Конус AL-0.8 D540</v>
      </c>
      <c r="G60" s="129">
        <v>4693</v>
      </c>
      <c r="H60" s="36" t="str">
        <f t="shared" si="3"/>
        <v>Конус 304-0.5 D 540</v>
      </c>
      <c r="I60" s="117">
        <v>5892</v>
      </c>
    </row>
    <row r="61" spans="1:9" x14ac:dyDescent="0.3">
      <c r="A61" s="112">
        <v>550</v>
      </c>
      <c r="B61" s="34" t="str">
        <f t="shared" si="0"/>
        <v>Конус Оц-0.5 D550</v>
      </c>
      <c r="C61" s="128">
        <v>2385</v>
      </c>
      <c r="D61" s="37" t="str">
        <f t="shared" si="1"/>
        <v>Конус Оц-0.7 D550</v>
      </c>
      <c r="E61" s="116">
        <v>3241</v>
      </c>
      <c r="F61" s="34" t="str">
        <f t="shared" si="2"/>
        <v>Конус AL-0.8 D550</v>
      </c>
      <c r="G61" s="128">
        <v>4845</v>
      </c>
      <c r="H61" s="37" t="str">
        <f t="shared" si="3"/>
        <v>Конус 304-0.5 D 550</v>
      </c>
      <c r="I61" s="116">
        <v>6110</v>
      </c>
    </row>
    <row r="62" spans="1:9" x14ac:dyDescent="0.3">
      <c r="A62" s="53">
        <v>560</v>
      </c>
      <c r="B62" s="33" t="str">
        <f t="shared" si="0"/>
        <v>Конус Оц-0.5 D560</v>
      </c>
      <c r="C62" s="129">
        <v>2459</v>
      </c>
      <c r="D62" s="36" t="str">
        <f t="shared" si="1"/>
        <v>Конус Оц-0.7 D560</v>
      </c>
      <c r="E62" s="117">
        <v>3341</v>
      </c>
      <c r="F62" s="33" t="str">
        <f t="shared" si="2"/>
        <v>Конус AL-0.8 D560</v>
      </c>
      <c r="G62" s="129">
        <v>5000</v>
      </c>
      <c r="H62" s="36" t="str">
        <f t="shared" si="3"/>
        <v>Конус 304-0.5 D 560</v>
      </c>
      <c r="I62" s="117">
        <v>6334</v>
      </c>
    </row>
    <row r="63" spans="1:9" x14ac:dyDescent="0.3">
      <c r="A63" s="112">
        <v>570</v>
      </c>
      <c r="B63" s="34" t="str">
        <f t="shared" si="0"/>
        <v>Конус Оц-0.5 D570</v>
      </c>
      <c r="C63" s="128">
        <v>2533</v>
      </c>
      <c r="D63" s="37" t="str">
        <f t="shared" si="1"/>
        <v>Конус Оц-0.7 D570</v>
      </c>
      <c r="E63" s="116">
        <v>3442</v>
      </c>
      <c r="F63" s="34" t="str">
        <f t="shared" si="2"/>
        <v>Конус AL-0.8 D570</v>
      </c>
      <c r="G63" s="128">
        <v>5157</v>
      </c>
      <c r="H63" s="37" t="str">
        <f t="shared" si="3"/>
        <v>Конус 304-0.5 D 570</v>
      </c>
      <c r="I63" s="116">
        <v>6564</v>
      </c>
    </row>
    <row r="64" spans="1:9" x14ac:dyDescent="0.3">
      <c r="A64" s="53">
        <v>580</v>
      </c>
      <c r="B64" s="33" t="str">
        <f t="shared" si="0"/>
        <v>Конус Оц-0.5 D580</v>
      </c>
      <c r="C64" s="129">
        <v>2609</v>
      </c>
      <c r="D64" s="36" t="str">
        <f t="shared" si="1"/>
        <v>Конус Оц-0.7 D580</v>
      </c>
      <c r="E64" s="117">
        <v>3545</v>
      </c>
      <c r="F64" s="33" t="str">
        <f t="shared" si="2"/>
        <v>Конус AL-0.8 D580</v>
      </c>
      <c r="G64" s="129">
        <v>5316</v>
      </c>
      <c r="H64" s="36" t="str">
        <f t="shared" si="3"/>
        <v>Конус 304-0.5 D 580</v>
      </c>
      <c r="I64" s="117">
        <v>6795</v>
      </c>
    </row>
    <row r="65" spans="1:9" x14ac:dyDescent="0.3">
      <c r="A65" s="112">
        <v>590</v>
      </c>
      <c r="B65" s="34" t="str">
        <f t="shared" si="0"/>
        <v>Конус Оц-0.5 D590</v>
      </c>
      <c r="C65" s="128">
        <v>2687</v>
      </c>
      <c r="D65" s="37" t="str">
        <f t="shared" si="1"/>
        <v>Конус Оц-0.7 D590</v>
      </c>
      <c r="E65" s="116">
        <v>3651</v>
      </c>
      <c r="F65" s="34" t="str">
        <f t="shared" si="2"/>
        <v>Конус AL-0.8 D590</v>
      </c>
      <c r="G65" s="128">
        <v>5476</v>
      </c>
      <c r="H65" s="37" t="str">
        <f t="shared" si="3"/>
        <v>Конус 304-0.5 D 590</v>
      </c>
      <c r="I65" s="116">
        <v>7031</v>
      </c>
    </row>
    <row r="66" spans="1:9" x14ac:dyDescent="0.3">
      <c r="A66" s="53">
        <v>600</v>
      </c>
      <c r="B66" s="33" t="str">
        <f t="shared" si="0"/>
        <v>Конус Оц-0.5 D600</v>
      </c>
      <c r="C66" s="129">
        <v>2764</v>
      </c>
      <c r="D66" s="36" t="str">
        <f t="shared" si="1"/>
        <v>Конус Оц-0.7 D600</v>
      </c>
      <c r="E66" s="117">
        <v>3757</v>
      </c>
      <c r="F66" s="33" t="str">
        <f t="shared" si="2"/>
        <v>Конус AL-0.8 D600</v>
      </c>
      <c r="G66" s="129">
        <v>5637</v>
      </c>
      <c r="H66" s="36" t="str">
        <f t="shared" si="3"/>
        <v>Конус 304-0.5 D 600</v>
      </c>
      <c r="I66" s="117">
        <v>7272</v>
      </c>
    </row>
    <row r="67" spans="1:9" x14ac:dyDescent="0.3">
      <c r="A67" s="112">
        <v>610</v>
      </c>
      <c r="B67" s="34" t="str">
        <f t="shared" si="0"/>
        <v>Конус Оц-0.5 D610</v>
      </c>
      <c r="C67" s="128">
        <v>2841</v>
      </c>
      <c r="D67" s="37" t="str">
        <f t="shared" si="1"/>
        <v>Конус Оц-0.7 D610</v>
      </c>
      <c r="E67" s="116">
        <v>3862</v>
      </c>
      <c r="F67" s="34" t="str">
        <f t="shared" si="2"/>
        <v>Конус AL-0.8 D610</v>
      </c>
      <c r="G67" s="128">
        <v>5797</v>
      </c>
      <c r="H67" s="37" t="str">
        <f t="shared" si="3"/>
        <v>Конус 304-0.5 D 610</v>
      </c>
      <c r="I67" s="116">
        <v>7516</v>
      </c>
    </row>
    <row r="68" spans="1:9" x14ac:dyDescent="0.3">
      <c r="A68" s="53">
        <v>620</v>
      </c>
      <c r="B68" s="33" t="str">
        <f t="shared" si="0"/>
        <v>Конус Оц-0.5 D620</v>
      </c>
      <c r="C68" s="129">
        <v>2920</v>
      </c>
      <c r="D68" s="36" t="str">
        <f t="shared" si="1"/>
        <v>Конус Оц-0.7 D620</v>
      </c>
      <c r="E68" s="117">
        <v>3971</v>
      </c>
      <c r="F68" s="33" t="str">
        <f t="shared" si="2"/>
        <v>Конус AL-0.8 D620</v>
      </c>
      <c r="G68" s="129">
        <v>5964</v>
      </c>
      <c r="H68" s="36" t="str">
        <f t="shared" si="3"/>
        <v>Конус 304-0.5 D 620</v>
      </c>
      <c r="I68" s="117">
        <v>7765</v>
      </c>
    </row>
    <row r="69" spans="1:9" x14ac:dyDescent="0.3">
      <c r="A69" s="112">
        <v>630</v>
      </c>
      <c r="B69" s="34" t="str">
        <f t="shared" si="0"/>
        <v>Конус Оц-0.5 D630</v>
      </c>
      <c r="C69" s="128">
        <v>3001</v>
      </c>
      <c r="D69" s="37" t="str">
        <f t="shared" si="1"/>
        <v>Конус Оц-0.7 D630</v>
      </c>
      <c r="E69" s="116">
        <v>4082</v>
      </c>
      <c r="F69" s="34" t="str">
        <f t="shared" si="2"/>
        <v>Конус AL-0.8 D630</v>
      </c>
      <c r="G69" s="128">
        <v>6132</v>
      </c>
      <c r="H69" s="37" t="str">
        <f t="shared" si="3"/>
        <v>Конус 304-0.5 D 630</v>
      </c>
      <c r="I69" s="116">
        <v>8015</v>
      </c>
    </row>
    <row r="70" spans="1:9" x14ac:dyDescent="0.3">
      <c r="A70" s="53">
        <v>640</v>
      </c>
      <c r="B70" s="33" t="str">
        <f t="shared" si="0"/>
        <v>Конус Оц-0.5 D640</v>
      </c>
      <c r="C70" s="129">
        <v>3083</v>
      </c>
      <c r="D70" s="36" t="str">
        <f t="shared" si="1"/>
        <v>Конус Оц-0.7 D640</v>
      </c>
      <c r="E70" s="117">
        <v>4192</v>
      </c>
      <c r="F70" s="33" t="str">
        <f t="shared" si="2"/>
        <v>Конус AL-0.8 D640</v>
      </c>
      <c r="G70" s="129">
        <v>6303</v>
      </c>
      <c r="H70" s="36" t="str">
        <f t="shared" si="3"/>
        <v>Конус 304-0.5 D 640</v>
      </c>
      <c r="I70" s="117">
        <v>8273</v>
      </c>
    </row>
    <row r="71" spans="1:9" x14ac:dyDescent="0.3">
      <c r="A71" s="112">
        <v>650</v>
      </c>
      <c r="B71" s="34" t="str">
        <f t="shared" si="0"/>
        <v>Конус Оц-0.5 D650</v>
      </c>
      <c r="C71" s="128">
        <v>3165</v>
      </c>
      <c r="D71" s="37" t="str">
        <f t="shared" si="1"/>
        <v>Конус Оц-0.7 D650</v>
      </c>
      <c r="E71" s="116">
        <v>4305</v>
      </c>
      <c r="F71" s="34" t="str">
        <f t="shared" si="2"/>
        <v>Конус AL-0.8 D650</v>
      </c>
      <c r="G71" s="128">
        <v>6477</v>
      </c>
      <c r="H71" s="37" t="str">
        <f t="shared" si="3"/>
        <v>Конус 304-0.5 D 650</v>
      </c>
      <c r="I71" s="116">
        <v>8535</v>
      </c>
    </row>
    <row r="72" spans="1:9" x14ac:dyDescent="0.3">
      <c r="A72" s="53">
        <v>660</v>
      </c>
      <c r="B72" s="33" t="str">
        <f t="shared" si="0"/>
        <v>Конус Оц-0.5 D660</v>
      </c>
      <c r="C72" s="129">
        <v>3250</v>
      </c>
      <c r="D72" s="36" t="str">
        <f t="shared" si="1"/>
        <v>Конус Оц-0.7 D660</v>
      </c>
      <c r="E72" s="117">
        <v>4420</v>
      </c>
      <c r="F72" s="33" t="str">
        <f t="shared" si="2"/>
        <v>Конус AL-0.8 D660</v>
      </c>
      <c r="G72" s="129">
        <v>6652</v>
      </c>
      <c r="H72" s="36" t="str">
        <f t="shared" si="3"/>
        <v>Конус 304-0.5 D 660</v>
      </c>
      <c r="I72" s="117">
        <v>8798</v>
      </c>
    </row>
    <row r="73" spans="1:9" x14ac:dyDescent="0.3">
      <c r="A73" s="112">
        <v>670</v>
      </c>
      <c r="B73" s="34" t="str">
        <f t="shared" si="0"/>
        <v>Конус Оц-0.5 D670</v>
      </c>
      <c r="C73" s="128">
        <v>3333</v>
      </c>
      <c r="D73" s="37" t="str">
        <f t="shared" si="1"/>
        <v>Конус Оц-0.7 D670</v>
      </c>
      <c r="E73" s="116">
        <v>4535</v>
      </c>
      <c r="F73" s="34" t="str">
        <f t="shared" si="2"/>
        <v>Конус AL-0.8 D670</v>
      </c>
      <c r="G73" s="128">
        <v>6829</v>
      </c>
      <c r="H73" s="37" t="str">
        <f t="shared" si="3"/>
        <v>Конус 304-0.5 D 670</v>
      </c>
      <c r="I73" s="116">
        <v>9068</v>
      </c>
    </row>
    <row r="74" spans="1:9" x14ac:dyDescent="0.3">
      <c r="A74" s="53">
        <v>680</v>
      </c>
      <c r="B74" s="33" t="str">
        <f t="shared" si="0"/>
        <v>Конус Оц-0.5 D680</v>
      </c>
      <c r="C74" s="129">
        <v>3418</v>
      </c>
      <c r="D74" s="36" t="str">
        <f t="shared" si="1"/>
        <v>Конус Оц-0.7 D680</v>
      </c>
      <c r="E74" s="117">
        <v>4653</v>
      </c>
      <c r="F74" s="33" t="str">
        <f t="shared" si="2"/>
        <v>Конус AL-0.8 D680</v>
      </c>
      <c r="G74" s="129">
        <v>7010</v>
      </c>
      <c r="H74" s="36" t="str">
        <f t="shared" si="3"/>
        <v>Конус 304-0.5 D 680</v>
      </c>
      <c r="I74" s="117">
        <v>9341</v>
      </c>
    </row>
    <row r="75" spans="1:9" x14ac:dyDescent="0.3">
      <c r="A75" s="112">
        <v>690</v>
      </c>
      <c r="B75" s="34" t="str">
        <f t="shared" si="0"/>
        <v>Конус Оц-0.5 D690</v>
      </c>
      <c r="C75" s="128">
        <v>3505</v>
      </c>
      <c r="D75" s="37" t="str">
        <f t="shared" si="1"/>
        <v>Конус Оц-0.7 D690</v>
      </c>
      <c r="E75" s="116">
        <v>4771</v>
      </c>
      <c r="F75" s="34" t="str">
        <f t="shared" si="2"/>
        <v>Конус AL-0.8 D690</v>
      </c>
      <c r="G75" s="128">
        <v>7191</v>
      </c>
      <c r="H75" s="37" t="str">
        <f t="shared" si="3"/>
        <v>Конус 304-0.5 D 690</v>
      </c>
      <c r="I75" s="116">
        <v>9617</v>
      </c>
    </row>
    <row r="76" spans="1:9" x14ac:dyDescent="0.3">
      <c r="A76" s="53">
        <v>700</v>
      </c>
      <c r="B76" s="33" t="str">
        <f t="shared" si="0"/>
        <v>Конус Оц-0.5 D700</v>
      </c>
      <c r="C76" s="129">
        <v>3593</v>
      </c>
      <c r="D76" s="36" t="str">
        <f t="shared" si="1"/>
        <v>Конус Оц-0.7 D700</v>
      </c>
      <c r="E76" s="117">
        <v>4890</v>
      </c>
      <c r="F76" s="33" t="str">
        <f t="shared" si="2"/>
        <v>Конус AL-0.8 D700</v>
      </c>
      <c r="G76" s="129">
        <v>7376</v>
      </c>
      <c r="H76" s="36" t="str">
        <f t="shared" si="3"/>
        <v>Конус 304-0.5 D 700</v>
      </c>
      <c r="I76" s="117">
        <v>9900</v>
      </c>
    </row>
    <row r="77" spans="1:9" x14ac:dyDescent="0.3">
      <c r="A77" s="112">
        <v>710</v>
      </c>
      <c r="B77" s="34" t="str">
        <f t="shared" si="0"/>
        <v>Конус Оц-0.5 D710</v>
      </c>
      <c r="C77" s="128">
        <v>3681</v>
      </c>
      <c r="D77" s="37" t="str">
        <f t="shared" si="1"/>
        <v>Конус Оц-0.7 D710</v>
      </c>
      <c r="E77" s="116">
        <v>5010</v>
      </c>
      <c r="F77" s="34" t="str">
        <f t="shared" si="2"/>
        <v>Конус AL-0.8 D710</v>
      </c>
      <c r="G77" s="128">
        <v>7556</v>
      </c>
      <c r="H77" s="37" t="str">
        <f t="shared" si="3"/>
        <v>Конус 304-0.5 D 710</v>
      </c>
      <c r="I77" s="116">
        <v>10185</v>
      </c>
    </row>
    <row r="78" spans="1:9" x14ac:dyDescent="0.3">
      <c r="A78" s="53">
        <v>720</v>
      </c>
      <c r="B78" s="33" t="str">
        <f t="shared" si="0"/>
        <v>Конус Оц-0.5 D720</v>
      </c>
      <c r="C78" s="129">
        <v>3770</v>
      </c>
      <c r="D78" s="36" t="str">
        <f t="shared" si="1"/>
        <v>Конус Оц-0.7 D720</v>
      </c>
      <c r="E78" s="117">
        <v>5134</v>
      </c>
      <c r="F78" s="33" t="str">
        <f t="shared" si="2"/>
        <v>Конус AL-0.8 D720</v>
      </c>
      <c r="G78" s="129">
        <v>7743</v>
      </c>
      <c r="H78" s="36" t="str">
        <f t="shared" si="3"/>
        <v>Конус 304-0.5 D 720</v>
      </c>
      <c r="I78" s="117">
        <v>10475</v>
      </c>
    </row>
    <row r="79" spans="1:9" x14ac:dyDescent="0.3">
      <c r="A79" s="112">
        <v>730</v>
      </c>
      <c r="B79" s="34" t="str">
        <f t="shared" ref="B79:B126" si="4">CONCATENATE("Конус Оц-0.5 D",A79)</f>
        <v>Конус Оц-0.5 D730</v>
      </c>
      <c r="C79" s="128">
        <v>3860</v>
      </c>
      <c r="D79" s="37" t="str">
        <f t="shared" ref="D79:D126" si="5">CONCATENATE("Конус Оц-0.7 D",A79)</f>
        <v>Конус Оц-0.7 D730</v>
      </c>
      <c r="E79" s="116">
        <v>5258</v>
      </c>
      <c r="F79" s="34" t="str">
        <f t="shared" ref="F79:F126" si="6">CONCATENATE("Конус AL-0.8 D",A79)</f>
        <v>Конус AL-0.8 D730</v>
      </c>
      <c r="G79" s="128">
        <v>7933</v>
      </c>
      <c r="H79" s="37" t="str">
        <f t="shared" ref="H79:H126" si="7">CONCATENATE("Конус 304-0.5 D ",A79)</f>
        <v>Конус 304-0.5 D 730</v>
      </c>
      <c r="I79" s="116">
        <v>10768</v>
      </c>
    </row>
    <row r="80" spans="1:9" x14ac:dyDescent="0.3">
      <c r="A80" s="53">
        <v>740</v>
      </c>
      <c r="B80" s="33" t="str">
        <f t="shared" si="4"/>
        <v>Конус Оц-0.5 D740</v>
      </c>
      <c r="C80" s="129">
        <v>3952</v>
      </c>
      <c r="D80" s="36" t="str">
        <f t="shared" si="5"/>
        <v>Конус Оц-0.7 D740</v>
      </c>
      <c r="E80" s="117">
        <v>5381</v>
      </c>
      <c r="F80" s="33" t="str">
        <f t="shared" si="6"/>
        <v>Конус AL-0.8 D740</v>
      </c>
      <c r="G80" s="129">
        <v>8125</v>
      </c>
      <c r="H80" s="36" t="str">
        <f t="shared" si="7"/>
        <v>Конус 304-0.5 D 740</v>
      </c>
      <c r="I80" s="117">
        <v>11066</v>
      </c>
    </row>
    <row r="81" spans="1:9" x14ac:dyDescent="0.3">
      <c r="A81" s="112">
        <v>750</v>
      </c>
      <c r="B81" s="34" t="str">
        <f t="shared" si="4"/>
        <v>Конус Оц-0.5 D750</v>
      </c>
      <c r="C81" s="128">
        <v>4045</v>
      </c>
      <c r="D81" s="37" t="str">
        <f t="shared" si="5"/>
        <v>Конус Оц-0.7 D750</v>
      </c>
      <c r="E81" s="116">
        <v>5509</v>
      </c>
      <c r="F81" s="34" t="str">
        <f t="shared" si="6"/>
        <v>Конус AL-0.8 D750</v>
      </c>
      <c r="G81" s="128">
        <v>8320</v>
      </c>
      <c r="H81" s="37" t="str">
        <f t="shared" si="7"/>
        <v>Конус 304-0.5 D 750</v>
      </c>
      <c r="I81" s="116">
        <v>11368</v>
      </c>
    </row>
    <row r="82" spans="1:9" x14ac:dyDescent="0.3">
      <c r="A82" s="53">
        <v>760</v>
      </c>
      <c r="B82" s="33" t="str">
        <f t="shared" si="4"/>
        <v>Конус Оц-0.5 D760</v>
      </c>
      <c r="C82" s="129">
        <v>4139</v>
      </c>
      <c r="D82" s="36" t="str">
        <f t="shared" si="5"/>
        <v>Конус Оц-0.7 D760</v>
      </c>
      <c r="E82" s="117">
        <v>5637</v>
      </c>
      <c r="F82" s="33" t="str">
        <f t="shared" si="6"/>
        <v>Конус AL-0.8 D760</v>
      </c>
      <c r="G82" s="129">
        <v>8516</v>
      </c>
      <c r="H82" s="36" t="str">
        <f t="shared" si="7"/>
        <v>Конус 304-0.5 D 760</v>
      </c>
      <c r="I82" s="117">
        <v>11674</v>
      </c>
    </row>
    <row r="83" spans="1:9" x14ac:dyDescent="0.3">
      <c r="A83" s="112">
        <v>770</v>
      </c>
      <c r="B83" s="34" t="str">
        <f t="shared" si="4"/>
        <v>Конус Оц-0.5 D770</v>
      </c>
      <c r="C83" s="128">
        <v>4233</v>
      </c>
      <c r="D83" s="37" t="str">
        <f t="shared" si="5"/>
        <v>Конус Оц-0.7 D770</v>
      </c>
      <c r="E83" s="116">
        <v>5766</v>
      </c>
      <c r="F83" s="34" t="str">
        <f t="shared" si="6"/>
        <v>Конус AL-0.8 D770</v>
      </c>
      <c r="G83" s="128">
        <v>8714</v>
      </c>
      <c r="H83" s="37" t="str">
        <f t="shared" si="7"/>
        <v>Конус 304-0.5 D 770</v>
      </c>
      <c r="I83" s="116">
        <v>11983</v>
      </c>
    </row>
    <row r="84" spans="1:9" x14ac:dyDescent="0.3">
      <c r="A84" s="53">
        <v>780</v>
      </c>
      <c r="B84" s="33" t="str">
        <f t="shared" si="4"/>
        <v>Конус Оц-0.5 D780</v>
      </c>
      <c r="C84" s="129">
        <v>4328</v>
      </c>
      <c r="D84" s="36" t="str">
        <f t="shared" si="5"/>
        <v>Конус Оц-0.7 D780</v>
      </c>
      <c r="E84" s="117">
        <v>5896</v>
      </c>
      <c r="F84" s="33" t="str">
        <f t="shared" si="6"/>
        <v>Конус AL-0.8 D780</v>
      </c>
      <c r="G84" s="129">
        <v>8916</v>
      </c>
      <c r="H84" s="36" t="str">
        <f t="shared" si="7"/>
        <v>Конус 304-0.5 D 780</v>
      </c>
      <c r="I84" s="117">
        <v>12298</v>
      </c>
    </row>
    <row r="85" spans="1:9" x14ac:dyDescent="0.3">
      <c r="A85" s="112">
        <v>790</v>
      </c>
      <c r="B85" s="34" t="str">
        <f t="shared" si="4"/>
        <v>Конус Оц-0.5 D790</v>
      </c>
      <c r="C85" s="128">
        <v>4425</v>
      </c>
      <c r="D85" s="37" t="str">
        <f t="shared" si="5"/>
        <v>Конус Оц-0.7 D790</v>
      </c>
      <c r="E85" s="116">
        <v>6027</v>
      </c>
      <c r="F85" s="34" t="str">
        <f t="shared" si="6"/>
        <v>Конус AL-0.8 D790</v>
      </c>
      <c r="G85" s="128">
        <v>9117</v>
      </c>
      <c r="H85" s="37" t="str">
        <f t="shared" si="7"/>
        <v>Конус 304-0.5 D 790</v>
      </c>
      <c r="I85" s="116">
        <v>12617</v>
      </c>
    </row>
    <row r="86" spans="1:9" x14ac:dyDescent="0.3">
      <c r="A86" s="53">
        <v>800</v>
      </c>
      <c r="B86" s="33" t="str">
        <f t="shared" si="4"/>
        <v>Конус Оц-0.5 D800</v>
      </c>
      <c r="C86" s="129">
        <v>4521</v>
      </c>
      <c r="D86" s="36" t="str">
        <f t="shared" si="5"/>
        <v>Конус Оц-0.7 D800</v>
      </c>
      <c r="E86" s="117">
        <v>6161</v>
      </c>
      <c r="F86" s="33" t="str">
        <f t="shared" si="6"/>
        <v>Конус AL-0.8 D800</v>
      </c>
      <c r="G86" s="129">
        <v>9324</v>
      </c>
      <c r="H86" s="36" t="str">
        <f t="shared" si="7"/>
        <v>Конус 304-0.5 D 800</v>
      </c>
      <c r="I86" s="117">
        <v>12939</v>
      </c>
    </row>
    <row r="87" spans="1:9" x14ac:dyDescent="0.3">
      <c r="A87" s="112">
        <v>810</v>
      </c>
      <c r="B87" s="34" t="str">
        <f t="shared" si="4"/>
        <v>Конус Оц-0.5 D810</v>
      </c>
      <c r="C87" s="128">
        <v>4620</v>
      </c>
      <c r="D87" s="37" t="str">
        <f t="shared" si="5"/>
        <v>Конус Оц-0.7 D810</v>
      </c>
      <c r="E87" s="116">
        <v>6295</v>
      </c>
      <c r="F87" s="34" t="str">
        <f t="shared" si="6"/>
        <v>Конус AL-0.8 D810</v>
      </c>
      <c r="G87" s="128">
        <v>9522</v>
      </c>
      <c r="H87" s="37" t="str">
        <f t="shared" si="7"/>
        <v>Конус 304-0.5 D 810</v>
      </c>
      <c r="I87" s="116">
        <v>13264</v>
      </c>
    </row>
    <row r="88" spans="1:9" x14ac:dyDescent="0.3">
      <c r="A88" s="53">
        <v>820</v>
      </c>
      <c r="B88" s="33" t="str">
        <f t="shared" si="4"/>
        <v>Конус Оц-0.5 D820</v>
      </c>
      <c r="C88" s="129">
        <v>4719</v>
      </c>
      <c r="D88" s="36" t="str">
        <f t="shared" si="5"/>
        <v>Конус Оц-0.7 D820</v>
      </c>
      <c r="E88" s="117">
        <v>6431</v>
      </c>
      <c r="F88" s="33" t="str">
        <f t="shared" si="6"/>
        <v>Конус AL-0.8 D820</v>
      </c>
      <c r="G88" s="129">
        <v>9733</v>
      </c>
      <c r="H88" s="36" t="str">
        <f t="shared" si="7"/>
        <v>Конус 304-0.5 D 820</v>
      </c>
      <c r="I88" s="117">
        <v>13596</v>
      </c>
    </row>
    <row r="89" spans="1:9" x14ac:dyDescent="0.3">
      <c r="A89" s="112">
        <v>830</v>
      </c>
      <c r="B89" s="34" t="str">
        <f t="shared" si="4"/>
        <v>Конус Оц-0.5 D830</v>
      </c>
      <c r="C89" s="128">
        <v>4821</v>
      </c>
      <c r="D89" s="37" t="str">
        <f t="shared" si="5"/>
        <v>Конус Оц-0.7 D830</v>
      </c>
      <c r="E89" s="116">
        <v>6568</v>
      </c>
      <c r="F89" s="34" t="str">
        <f t="shared" si="6"/>
        <v>Конус AL-0.8 D830</v>
      </c>
      <c r="G89" s="128">
        <v>9943</v>
      </c>
      <c r="H89" s="37" t="str">
        <f t="shared" si="7"/>
        <v>Конус 304-0.5 D 830</v>
      </c>
      <c r="I89" s="116">
        <v>13930</v>
      </c>
    </row>
    <row r="90" spans="1:9" x14ac:dyDescent="0.3">
      <c r="A90" s="53">
        <v>840</v>
      </c>
      <c r="B90" s="33" t="str">
        <f t="shared" si="4"/>
        <v>Конус Оц-0.5 D840</v>
      </c>
      <c r="C90" s="129">
        <v>4922</v>
      </c>
      <c r="D90" s="36" t="str">
        <f t="shared" si="5"/>
        <v>Конус Оц-0.7 D840</v>
      </c>
      <c r="E90" s="117">
        <v>6708</v>
      </c>
      <c r="F90" s="33" t="str">
        <f t="shared" si="6"/>
        <v>Конус AL-0.8 D840</v>
      </c>
      <c r="G90" s="129">
        <v>10157</v>
      </c>
      <c r="H90" s="36" t="str">
        <f t="shared" si="7"/>
        <v>Конус 304-0.5 D 840</v>
      </c>
      <c r="I90" s="117">
        <v>14269</v>
      </c>
    </row>
    <row r="91" spans="1:9" x14ac:dyDescent="0.3">
      <c r="A91" s="112">
        <v>850</v>
      </c>
      <c r="B91" s="34" t="str">
        <f t="shared" si="4"/>
        <v>Конус Оц-0.5 D850</v>
      </c>
      <c r="C91" s="128">
        <v>5023</v>
      </c>
      <c r="D91" s="37" t="str">
        <f t="shared" si="5"/>
        <v>Конус Оц-0.7 D850</v>
      </c>
      <c r="E91" s="116">
        <v>6848</v>
      </c>
      <c r="F91" s="34" t="str">
        <f t="shared" si="6"/>
        <v>Конус AL-0.8 D850</v>
      </c>
      <c r="G91" s="128">
        <v>10372</v>
      </c>
      <c r="H91" s="37" t="str">
        <f t="shared" si="7"/>
        <v>Конус 304-0.5 D 850</v>
      </c>
      <c r="I91" s="116">
        <v>14614</v>
      </c>
    </row>
    <row r="92" spans="1:9" x14ac:dyDescent="0.3">
      <c r="A92" s="53">
        <v>860</v>
      </c>
      <c r="B92" s="33" t="str">
        <f t="shared" si="4"/>
        <v>Конус Оц-0.5 D860</v>
      </c>
      <c r="C92" s="129">
        <v>5128</v>
      </c>
      <c r="D92" s="36" t="str">
        <f t="shared" si="5"/>
        <v>Конус Оц-0.7 D860</v>
      </c>
      <c r="E92" s="117">
        <v>6989</v>
      </c>
      <c r="F92" s="33" t="str">
        <f t="shared" si="6"/>
        <v>Конус AL-0.8 D860</v>
      </c>
      <c r="G92" s="129">
        <v>10589</v>
      </c>
      <c r="H92" s="36" t="str">
        <f t="shared" si="7"/>
        <v>Конус 304-0.5 D 860</v>
      </c>
      <c r="I92" s="117">
        <v>14959</v>
      </c>
    </row>
    <row r="93" spans="1:9" x14ac:dyDescent="0.3">
      <c r="A93" s="112">
        <v>870</v>
      </c>
      <c r="B93" s="34" t="str">
        <f t="shared" si="4"/>
        <v>Конус Оц-0.5 D870</v>
      </c>
      <c r="C93" s="128">
        <v>5233</v>
      </c>
      <c r="D93" s="37" t="str">
        <f t="shared" si="5"/>
        <v>Конус Оц-0.7 D870</v>
      </c>
      <c r="E93" s="116">
        <v>7133</v>
      </c>
      <c r="F93" s="34" t="str">
        <f t="shared" si="6"/>
        <v>Конус AL-0.8 D870</v>
      </c>
      <c r="G93" s="128">
        <v>10808</v>
      </c>
      <c r="H93" s="37" t="str">
        <f t="shared" si="7"/>
        <v>Конус 304-0.5 D 870</v>
      </c>
      <c r="I93" s="116">
        <v>15311</v>
      </c>
    </row>
    <row r="94" spans="1:9" x14ac:dyDescent="0.3">
      <c r="A94" s="53">
        <v>880</v>
      </c>
      <c r="B94" s="33" t="str">
        <f t="shared" si="4"/>
        <v>Конус Оц-0.5 D880</v>
      </c>
      <c r="C94" s="129">
        <v>5337</v>
      </c>
      <c r="D94" s="36" t="str">
        <f t="shared" si="5"/>
        <v>Конус Оц-0.7 D880</v>
      </c>
      <c r="E94" s="117">
        <v>7276</v>
      </c>
      <c r="F94" s="33" t="str">
        <f t="shared" si="6"/>
        <v>Конус AL-0.8 D880</v>
      </c>
      <c r="G94" s="129">
        <v>11031</v>
      </c>
      <c r="H94" s="36" t="str">
        <f t="shared" si="7"/>
        <v>Конус 304-0.5 D 880</v>
      </c>
      <c r="I94" s="117">
        <v>15666</v>
      </c>
    </row>
    <row r="95" spans="1:9" x14ac:dyDescent="0.3">
      <c r="A95" s="112">
        <v>890</v>
      </c>
      <c r="B95" s="34" t="str">
        <f t="shared" si="4"/>
        <v>Конус Оц-0.5 D890</v>
      </c>
      <c r="C95" s="128">
        <v>5444</v>
      </c>
      <c r="D95" s="37" t="str">
        <f t="shared" si="5"/>
        <v>Конус Оц-0.7 D890</v>
      </c>
      <c r="E95" s="116">
        <v>7422</v>
      </c>
      <c r="F95" s="34" t="str">
        <f t="shared" si="6"/>
        <v>Конус AL-0.8 D890</v>
      </c>
      <c r="G95" s="128">
        <v>11255</v>
      </c>
      <c r="H95" s="37" t="str">
        <f t="shared" si="7"/>
        <v>Конус 304-0.5 D 890</v>
      </c>
      <c r="I95" s="116">
        <v>16026</v>
      </c>
    </row>
    <row r="96" spans="1:9" x14ac:dyDescent="0.3">
      <c r="A96" s="53">
        <v>900</v>
      </c>
      <c r="B96" s="33" t="str">
        <f t="shared" si="4"/>
        <v>Конус Оц-0.5 D900</v>
      </c>
      <c r="C96" s="129">
        <v>5551</v>
      </c>
      <c r="D96" s="36" t="str">
        <f t="shared" si="5"/>
        <v>Конус Оц-0.7 D900</v>
      </c>
      <c r="E96" s="117">
        <v>7570</v>
      </c>
      <c r="F96" s="33" t="str">
        <f t="shared" si="6"/>
        <v>Конус AL-0.8 D900</v>
      </c>
      <c r="G96" s="129">
        <v>11480</v>
      </c>
      <c r="H96" s="36" t="str">
        <f t="shared" si="7"/>
        <v>Конус 304-0.5 D 900</v>
      </c>
      <c r="I96" s="117">
        <v>16390</v>
      </c>
    </row>
    <row r="97" spans="1:9" x14ac:dyDescent="0.3">
      <c r="A97" s="112">
        <v>910</v>
      </c>
      <c r="B97" s="34" t="str">
        <f t="shared" si="4"/>
        <v>Конус Оц-0.5 D910</v>
      </c>
      <c r="C97" s="128">
        <v>5661</v>
      </c>
      <c r="D97" s="37" t="str">
        <f t="shared" si="5"/>
        <v>Конус Оц-0.7 D910</v>
      </c>
      <c r="E97" s="116">
        <v>7717</v>
      </c>
      <c r="F97" s="34" t="str">
        <f t="shared" si="6"/>
        <v>Конус AL-0.8 D910</v>
      </c>
      <c r="G97" s="128">
        <v>11701</v>
      </c>
      <c r="H97" s="37" t="str">
        <f t="shared" si="7"/>
        <v>Конус 304-0.5 D 910</v>
      </c>
      <c r="I97" s="116">
        <v>16757</v>
      </c>
    </row>
    <row r="98" spans="1:9" x14ac:dyDescent="0.3">
      <c r="A98" s="53">
        <v>920</v>
      </c>
      <c r="B98" s="33" t="str">
        <f t="shared" si="4"/>
        <v>Конус Оц-0.5 D920</v>
      </c>
      <c r="C98" s="129">
        <v>5770</v>
      </c>
      <c r="D98" s="36" t="str">
        <f t="shared" si="5"/>
        <v>Конус Оц-0.7 D920</v>
      </c>
      <c r="E98" s="117">
        <v>7867</v>
      </c>
      <c r="F98" s="33" t="str">
        <f t="shared" si="6"/>
        <v>Конус AL-0.8 D920</v>
      </c>
      <c r="G98" s="129">
        <v>11932</v>
      </c>
      <c r="H98" s="36" t="str">
        <f t="shared" si="7"/>
        <v>Конус 304-0.5 D 920</v>
      </c>
      <c r="I98" s="117">
        <v>17128</v>
      </c>
    </row>
    <row r="99" spans="1:9" x14ac:dyDescent="0.3">
      <c r="A99" s="112">
        <v>930</v>
      </c>
      <c r="B99" s="34" t="str">
        <f t="shared" si="4"/>
        <v>Конус Оц-0.5 D930</v>
      </c>
      <c r="C99" s="128">
        <v>5881</v>
      </c>
      <c r="D99" s="37" t="str">
        <f t="shared" si="5"/>
        <v>Конус Оц-0.7 D930</v>
      </c>
      <c r="E99" s="116">
        <v>8016</v>
      </c>
      <c r="F99" s="34" t="str">
        <f t="shared" si="6"/>
        <v>Конус AL-0.8 D930</v>
      </c>
      <c r="G99" s="128">
        <v>12164</v>
      </c>
      <c r="H99" s="37" t="str">
        <f t="shared" si="7"/>
        <v>Конус 304-0.5 D 930</v>
      </c>
      <c r="I99" s="116">
        <v>17505</v>
      </c>
    </row>
    <row r="100" spans="1:9" x14ac:dyDescent="0.3">
      <c r="A100" s="53">
        <v>940</v>
      </c>
      <c r="B100" s="33" t="str">
        <f t="shared" si="4"/>
        <v>Конус Оц-0.5 D940</v>
      </c>
      <c r="C100" s="129">
        <v>5991</v>
      </c>
      <c r="D100" s="36" t="str">
        <f t="shared" si="5"/>
        <v>Конус Оц-0.7 D940</v>
      </c>
      <c r="E100" s="117">
        <v>8171</v>
      </c>
      <c r="F100" s="33" t="str">
        <f t="shared" si="6"/>
        <v>Конус AL-0.8 D940</v>
      </c>
      <c r="G100" s="129">
        <v>12397</v>
      </c>
      <c r="H100" s="36" t="str">
        <f t="shared" si="7"/>
        <v>Конус 304-0.5 D 940</v>
      </c>
      <c r="I100" s="117">
        <v>17884</v>
      </c>
    </row>
    <row r="101" spans="1:9" x14ac:dyDescent="0.3">
      <c r="A101" s="112">
        <v>950</v>
      </c>
      <c r="B101" s="34" t="str">
        <f t="shared" si="4"/>
        <v>Конус Оц-0.5 D950</v>
      </c>
      <c r="C101" s="128">
        <v>6104</v>
      </c>
      <c r="D101" s="37" t="str">
        <f t="shared" si="5"/>
        <v>Конус Оц-0.7 D950</v>
      </c>
      <c r="E101" s="116">
        <v>8324</v>
      </c>
      <c r="F101" s="34" t="str">
        <f t="shared" si="6"/>
        <v>Конус AL-0.8 D950</v>
      </c>
      <c r="G101" s="128">
        <v>12634</v>
      </c>
      <c r="H101" s="37" t="str">
        <f t="shared" si="7"/>
        <v>Конус 304-0.5 D 950</v>
      </c>
      <c r="I101" s="116">
        <v>18268</v>
      </c>
    </row>
    <row r="102" spans="1:9" x14ac:dyDescent="0.3">
      <c r="A102" s="53">
        <v>960</v>
      </c>
      <c r="B102" s="33" t="str">
        <f t="shared" si="4"/>
        <v>Конус Оц-0.5 D960</v>
      </c>
      <c r="C102" s="129">
        <v>6217</v>
      </c>
      <c r="D102" s="36" t="str">
        <f t="shared" si="5"/>
        <v>Конус Оц-0.7 D960</v>
      </c>
      <c r="E102" s="117">
        <v>8479</v>
      </c>
      <c r="F102" s="33" t="str">
        <f t="shared" si="6"/>
        <v>Конус AL-0.8 D960</v>
      </c>
      <c r="G102" s="129">
        <v>12874</v>
      </c>
      <c r="H102" s="36" t="str">
        <f t="shared" si="7"/>
        <v>Конус 304-0.5 D 960</v>
      </c>
      <c r="I102" s="117">
        <v>18657</v>
      </c>
    </row>
    <row r="103" spans="1:9" x14ac:dyDescent="0.3">
      <c r="A103" s="56">
        <v>970</v>
      </c>
      <c r="B103" s="57" t="str">
        <f t="shared" si="4"/>
        <v>Конус Оц-0.5 D970</v>
      </c>
      <c r="C103" s="130">
        <v>6331</v>
      </c>
      <c r="D103" s="57" t="str">
        <f t="shared" si="5"/>
        <v>Конус Оц-0.7 D970</v>
      </c>
      <c r="E103" s="130">
        <v>8635</v>
      </c>
      <c r="F103" s="57" t="str">
        <f t="shared" si="6"/>
        <v>Конус AL-0.8 D970</v>
      </c>
      <c r="G103" s="130">
        <v>13112</v>
      </c>
      <c r="H103" s="57" t="str">
        <f t="shared" si="7"/>
        <v>Конус 304-0.5 D 970</v>
      </c>
      <c r="I103" s="130">
        <v>19049</v>
      </c>
    </row>
    <row r="104" spans="1:9" x14ac:dyDescent="0.3">
      <c r="A104" s="53">
        <v>980</v>
      </c>
      <c r="B104" s="33" t="str">
        <f t="shared" si="4"/>
        <v>Конус Оц-0.5 D980</v>
      </c>
      <c r="C104" s="129">
        <v>6448</v>
      </c>
      <c r="D104" s="36" t="str">
        <f t="shared" si="5"/>
        <v>Конус Оц-0.7 D980</v>
      </c>
      <c r="E104" s="117">
        <v>8792</v>
      </c>
      <c r="F104" s="33" t="str">
        <f t="shared" si="6"/>
        <v>Конус AL-0.8 D980</v>
      </c>
      <c r="G104" s="129">
        <v>13356</v>
      </c>
      <c r="H104" s="36" t="str">
        <f t="shared" si="7"/>
        <v>Конус 304-0.5 D 980</v>
      </c>
      <c r="I104" s="117">
        <v>19445</v>
      </c>
    </row>
    <row r="105" spans="1:9" x14ac:dyDescent="0.3">
      <c r="A105" s="56">
        <v>990</v>
      </c>
      <c r="B105" s="57" t="str">
        <f t="shared" si="4"/>
        <v>Конус Оц-0.5 D990</v>
      </c>
      <c r="C105" s="130">
        <v>6563</v>
      </c>
      <c r="D105" s="57" t="str">
        <f t="shared" si="5"/>
        <v>Конус Оц-0.7 D990</v>
      </c>
      <c r="E105" s="130">
        <v>8952</v>
      </c>
      <c r="F105" s="57" t="str">
        <f t="shared" si="6"/>
        <v>Конус AL-0.8 D990</v>
      </c>
      <c r="G105" s="130">
        <v>13602</v>
      </c>
      <c r="H105" s="57" t="str">
        <f t="shared" si="7"/>
        <v>Конус 304-0.5 D 990</v>
      </c>
      <c r="I105" s="130">
        <v>19845</v>
      </c>
    </row>
    <row r="106" spans="1:9" x14ac:dyDescent="0.3">
      <c r="A106" s="53">
        <v>1000</v>
      </c>
      <c r="B106" s="33" t="str">
        <f t="shared" si="4"/>
        <v>Конус Оц-0.5 D1000</v>
      </c>
      <c r="C106" s="129">
        <v>6682</v>
      </c>
      <c r="D106" s="36" t="str">
        <f t="shared" si="5"/>
        <v>Конус Оц-0.7 D1000</v>
      </c>
      <c r="E106" s="117">
        <v>9113</v>
      </c>
      <c r="F106" s="33" t="str">
        <f t="shared" si="6"/>
        <v>Конус AL-0.8 D1000</v>
      </c>
      <c r="G106" s="129">
        <v>13847</v>
      </c>
      <c r="H106" s="36" t="str">
        <f t="shared" si="7"/>
        <v>Конус 304-0.5 D 1000</v>
      </c>
      <c r="I106" s="117">
        <v>20250</v>
      </c>
    </row>
    <row r="107" spans="1:9" x14ac:dyDescent="0.3">
      <c r="A107" s="56">
        <v>1010</v>
      </c>
      <c r="B107" s="57" t="str">
        <f t="shared" si="4"/>
        <v>Конус Оц-0.5 D1010</v>
      </c>
      <c r="C107" s="130">
        <v>6800</v>
      </c>
      <c r="D107" s="57" t="str">
        <f t="shared" si="5"/>
        <v>Конус Оц-0.7 D1010</v>
      </c>
      <c r="E107" s="130">
        <v>9275</v>
      </c>
      <c r="F107" s="57" t="str">
        <f t="shared" si="6"/>
        <v>Конус AL-0.8 D1010</v>
      </c>
      <c r="G107" s="130">
        <v>14096</v>
      </c>
      <c r="H107" s="57" t="str">
        <f t="shared" si="7"/>
        <v>Конус 304-0.5 D 1010</v>
      </c>
      <c r="I107" s="130">
        <v>20659</v>
      </c>
    </row>
    <row r="108" spans="1:9" x14ac:dyDescent="0.3">
      <c r="A108" s="53">
        <v>1020</v>
      </c>
      <c r="B108" s="33" t="str">
        <f t="shared" si="4"/>
        <v>Конус Оц-0.5 D1020</v>
      </c>
      <c r="C108" s="129">
        <v>6919</v>
      </c>
      <c r="D108" s="36" t="str">
        <f t="shared" si="5"/>
        <v>Конус Оц-0.7 D1020</v>
      </c>
      <c r="E108" s="117">
        <v>9437</v>
      </c>
      <c r="F108" s="33" t="str">
        <f t="shared" si="6"/>
        <v>Конус AL-0.8 D1020</v>
      </c>
      <c r="G108" s="129">
        <v>14348</v>
      </c>
      <c r="H108" s="36" t="str">
        <f t="shared" si="7"/>
        <v>Конус 304-0.5 D 1020</v>
      </c>
      <c r="I108" s="117">
        <v>21072</v>
      </c>
    </row>
    <row r="109" spans="1:9" x14ac:dyDescent="0.3">
      <c r="A109" s="56">
        <v>1030</v>
      </c>
      <c r="B109" s="57" t="str">
        <f t="shared" si="4"/>
        <v>Конус Оц-0.5 D1030</v>
      </c>
      <c r="C109" s="130">
        <v>7038</v>
      </c>
      <c r="D109" s="57" t="str">
        <f t="shared" si="5"/>
        <v>Конус Оц-0.7 D1030</v>
      </c>
      <c r="E109" s="130">
        <v>9603</v>
      </c>
      <c r="F109" s="57" t="str">
        <f t="shared" si="6"/>
        <v>Конус AL-0.8 D1030</v>
      </c>
      <c r="G109" s="130">
        <v>14600</v>
      </c>
      <c r="H109" s="57" t="str">
        <f t="shared" si="7"/>
        <v>Конус 304-0.5 D 1030</v>
      </c>
      <c r="I109" s="130">
        <v>21489</v>
      </c>
    </row>
    <row r="110" spans="1:9" x14ac:dyDescent="0.3">
      <c r="A110" s="53">
        <v>1040</v>
      </c>
      <c r="B110" s="33" t="str">
        <f t="shared" si="4"/>
        <v>Конус Оц-0.5 D1040</v>
      </c>
      <c r="C110" s="129">
        <v>7160</v>
      </c>
      <c r="D110" s="36" t="str">
        <f t="shared" si="5"/>
        <v>Конус Оц-0.7 D1040</v>
      </c>
      <c r="E110" s="117">
        <v>9768</v>
      </c>
      <c r="F110" s="33" t="str">
        <f t="shared" si="6"/>
        <v>Конус AL-0.8 D1040</v>
      </c>
      <c r="G110" s="129">
        <v>14856</v>
      </c>
      <c r="H110" s="36" t="str">
        <f t="shared" si="7"/>
        <v>Конус 304-0.5 D 1040</v>
      </c>
      <c r="I110" s="117">
        <v>21909</v>
      </c>
    </row>
    <row r="111" spans="1:9" x14ac:dyDescent="0.3">
      <c r="A111" s="56">
        <v>1050</v>
      </c>
      <c r="B111" s="57" t="str">
        <f t="shared" si="4"/>
        <v>Конус Оц-0.5 D1050</v>
      </c>
      <c r="C111" s="130">
        <v>7284</v>
      </c>
      <c r="D111" s="57" t="str">
        <f t="shared" si="5"/>
        <v>Конус Оц-0.7 D1050</v>
      </c>
      <c r="E111" s="130">
        <v>9933</v>
      </c>
      <c r="F111" s="57" t="str">
        <f t="shared" si="6"/>
        <v>Конус AL-0.8 D1050</v>
      </c>
      <c r="G111" s="130">
        <v>15114</v>
      </c>
      <c r="H111" s="57" t="str">
        <f t="shared" si="7"/>
        <v>Конус 304-0.5 D 1050</v>
      </c>
      <c r="I111" s="130">
        <v>22336</v>
      </c>
    </row>
    <row r="112" spans="1:9" x14ac:dyDescent="0.3">
      <c r="A112" s="53">
        <v>1060</v>
      </c>
      <c r="B112" s="33" t="str">
        <f t="shared" si="4"/>
        <v>Конус Оц-0.5 D1060</v>
      </c>
      <c r="C112" s="129">
        <v>7408</v>
      </c>
      <c r="D112" s="36" t="str">
        <f t="shared" si="5"/>
        <v>Конус Оц-0.7 D1060</v>
      </c>
      <c r="E112" s="117">
        <v>10101</v>
      </c>
      <c r="F112" s="33" t="str">
        <f t="shared" si="6"/>
        <v>Конус AL-0.8 D1060</v>
      </c>
      <c r="G112" s="129">
        <v>15372</v>
      </c>
      <c r="H112" s="36" t="str">
        <f t="shared" si="7"/>
        <v>Конус 304-0.5 D 1060</v>
      </c>
      <c r="I112" s="117">
        <v>22764</v>
      </c>
    </row>
    <row r="113" spans="1:9" x14ac:dyDescent="0.3">
      <c r="A113" s="56">
        <v>1070</v>
      </c>
      <c r="B113" s="57" t="str">
        <f t="shared" si="4"/>
        <v>Конус Оц-0.5 D1070</v>
      </c>
      <c r="C113" s="130">
        <v>7531</v>
      </c>
      <c r="D113" s="57" t="str">
        <f t="shared" si="5"/>
        <v>Конус Оц-0.7 D1070</v>
      </c>
      <c r="E113" s="130">
        <v>10271</v>
      </c>
      <c r="F113" s="57" t="str">
        <f t="shared" si="6"/>
        <v>Конус AL-0.8 D1070</v>
      </c>
      <c r="G113" s="130">
        <v>15634</v>
      </c>
      <c r="H113" s="57" t="str">
        <f t="shared" si="7"/>
        <v>Конус 304-0.5 D 1070</v>
      </c>
      <c r="I113" s="130">
        <v>23198</v>
      </c>
    </row>
    <row r="114" spans="1:9" x14ac:dyDescent="0.3">
      <c r="A114" s="53">
        <v>1080</v>
      </c>
      <c r="B114" s="33" t="str">
        <f t="shared" si="4"/>
        <v>Конус Оц-0.5 D1080</v>
      </c>
      <c r="C114" s="129">
        <v>7659</v>
      </c>
      <c r="D114" s="36" t="str">
        <f t="shared" si="5"/>
        <v>Конус Оц-0.7 D1080</v>
      </c>
      <c r="E114" s="117">
        <v>10441</v>
      </c>
      <c r="F114" s="33" t="str">
        <f t="shared" si="6"/>
        <v>Конус AL-0.8 D1080</v>
      </c>
      <c r="G114" s="129">
        <v>15898</v>
      </c>
      <c r="H114" s="36" t="str">
        <f t="shared" si="7"/>
        <v>Конус 304-0.5 D 1080</v>
      </c>
      <c r="I114" s="117">
        <v>23635</v>
      </c>
    </row>
    <row r="115" spans="1:9" x14ac:dyDescent="0.3">
      <c r="A115" s="56">
        <v>1090</v>
      </c>
      <c r="B115" s="57" t="str">
        <f t="shared" si="4"/>
        <v>Конус Оц-0.5 D1090</v>
      </c>
      <c r="C115" s="130">
        <v>7785</v>
      </c>
      <c r="D115" s="57" t="str">
        <f t="shared" si="5"/>
        <v>Конус Оц-0.7 D1090</v>
      </c>
      <c r="E115" s="130">
        <v>10612</v>
      </c>
      <c r="F115" s="57" t="str">
        <f t="shared" si="6"/>
        <v>Конус AL-0.8 D1090</v>
      </c>
      <c r="G115" s="130">
        <v>16162</v>
      </c>
      <c r="H115" s="57" t="str">
        <f t="shared" si="7"/>
        <v>Конус 304-0.5 D 1090</v>
      </c>
      <c r="I115" s="130">
        <v>24078</v>
      </c>
    </row>
    <row r="116" spans="1:9" x14ac:dyDescent="0.3">
      <c r="A116" s="53">
        <v>1100</v>
      </c>
      <c r="B116" s="33" t="str">
        <f t="shared" si="4"/>
        <v>Конус Оц-0.5 D1100</v>
      </c>
      <c r="C116" s="129">
        <v>7914</v>
      </c>
      <c r="D116" s="36" t="str">
        <f t="shared" si="5"/>
        <v>Конус Оц-0.7 D1100</v>
      </c>
      <c r="E116" s="117">
        <v>10785</v>
      </c>
      <c r="F116" s="33" t="str">
        <f t="shared" si="6"/>
        <v>Конус AL-0.8 D1100</v>
      </c>
      <c r="G116" s="129">
        <v>16431</v>
      </c>
      <c r="H116" s="36" t="str">
        <f t="shared" si="7"/>
        <v>Конус 304-0.5 D 1100</v>
      </c>
      <c r="I116" s="117">
        <v>24523</v>
      </c>
    </row>
    <row r="117" spans="1:9" x14ac:dyDescent="0.3">
      <c r="A117" s="56">
        <v>1110</v>
      </c>
      <c r="B117" s="57" t="str">
        <f t="shared" si="4"/>
        <v>Конус Оц-0.5 D1110</v>
      </c>
      <c r="C117" s="130">
        <v>8041</v>
      </c>
      <c r="D117" s="57" t="str">
        <f t="shared" si="5"/>
        <v>Конус Оц-0.7 D1110</v>
      </c>
      <c r="E117" s="130">
        <v>10959</v>
      </c>
      <c r="F117" s="57" t="str">
        <f t="shared" si="6"/>
        <v>Конус AL-0.8 D1110</v>
      </c>
      <c r="G117" s="130">
        <v>16701</v>
      </c>
      <c r="H117" s="57" t="str">
        <f t="shared" si="7"/>
        <v>Конус 304-0.5 D 1110</v>
      </c>
      <c r="I117" s="130">
        <v>24972</v>
      </c>
    </row>
    <row r="118" spans="1:9" x14ac:dyDescent="0.3">
      <c r="A118" s="53">
        <v>1120</v>
      </c>
      <c r="B118" s="33" t="str">
        <f t="shared" si="4"/>
        <v>Конус Оц-0.5 D1120</v>
      </c>
      <c r="C118" s="129">
        <v>8172</v>
      </c>
      <c r="D118" s="36" t="str">
        <f t="shared" si="5"/>
        <v>Конус Оц-0.7 D1120</v>
      </c>
      <c r="E118" s="117">
        <v>11135</v>
      </c>
      <c r="F118" s="33" t="str">
        <f t="shared" si="6"/>
        <v>Конус AL-0.8 D1120</v>
      </c>
      <c r="G118" s="129">
        <v>16972</v>
      </c>
      <c r="H118" s="36" t="str">
        <f t="shared" si="7"/>
        <v>Конус 304-0.5 D 1120</v>
      </c>
      <c r="I118" s="117">
        <v>25427</v>
      </c>
    </row>
    <row r="119" spans="1:9" x14ac:dyDescent="0.3">
      <c r="A119" s="56">
        <v>1130</v>
      </c>
      <c r="B119" s="57" t="str">
        <f t="shared" si="4"/>
        <v>Конус Оц-0.5 D1130</v>
      </c>
      <c r="C119" s="130">
        <v>8304</v>
      </c>
      <c r="D119" s="57" t="str">
        <f t="shared" si="5"/>
        <v>Конус Оц-0.7 D1130</v>
      </c>
      <c r="E119" s="130">
        <v>11310</v>
      </c>
      <c r="F119" s="57" t="str">
        <f t="shared" si="6"/>
        <v>Конус AL-0.8 D1130</v>
      </c>
      <c r="G119" s="130">
        <v>17245</v>
      </c>
      <c r="H119" s="57" t="str">
        <f t="shared" si="7"/>
        <v>Конус 304-0.5 D 1130</v>
      </c>
      <c r="I119" s="130">
        <v>25885</v>
      </c>
    </row>
    <row r="120" spans="1:9" x14ac:dyDescent="0.3">
      <c r="A120" s="53">
        <v>1140</v>
      </c>
      <c r="B120" s="33" t="str">
        <f t="shared" si="4"/>
        <v>Конус Оц-0.5 D1140</v>
      </c>
      <c r="C120" s="129">
        <v>8436</v>
      </c>
      <c r="D120" s="36" t="str">
        <f t="shared" si="5"/>
        <v>Конус Оц-0.7 D1140</v>
      </c>
      <c r="E120" s="117">
        <v>11487</v>
      </c>
      <c r="F120" s="33" t="str">
        <f t="shared" si="6"/>
        <v>Конус AL-0.8 D1140</v>
      </c>
      <c r="G120" s="129">
        <v>17522</v>
      </c>
      <c r="H120" s="36" t="str">
        <f t="shared" si="7"/>
        <v>Конус 304-0.5 D 1140</v>
      </c>
      <c r="I120" s="117">
        <v>26347</v>
      </c>
    </row>
    <row r="121" spans="1:9" x14ac:dyDescent="0.3">
      <c r="A121" s="56">
        <v>1150</v>
      </c>
      <c r="B121" s="57" t="str">
        <f t="shared" si="4"/>
        <v>Конус Оц-0.5 D1150</v>
      </c>
      <c r="C121" s="130">
        <v>8568</v>
      </c>
      <c r="D121" s="57" t="str">
        <f t="shared" si="5"/>
        <v>Конус Оц-0.7 D1150</v>
      </c>
      <c r="E121" s="130">
        <v>11667</v>
      </c>
      <c r="F121" s="57" t="str">
        <f t="shared" si="6"/>
        <v>Конус AL-0.8 D1150</v>
      </c>
      <c r="G121" s="130">
        <v>17799</v>
      </c>
      <c r="H121" s="57" t="str">
        <f t="shared" si="7"/>
        <v>Конус 304-0.5 D 1150</v>
      </c>
      <c r="I121" s="130">
        <v>26813</v>
      </c>
    </row>
    <row r="122" spans="1:9" x14ac:dyDescent="0.3">
      <c r="A122" s="53">
        <v>1160</v>
      </c>
      <c r="B122" s="33" t="str">
        <f t="shared" si="4"/>
        <v>Конус Оц-0.5 D1160</v>
      </c>
      <c r="C122" s="129">
        <v>8704</v>
      </c>
      <c r="D122" s="36" t="str">
        <f t="shared" si="5"/>
        <v>Конус Оц-0.7 D1160</v>
      </c>
      <c r="E122" s="117">
        <v>11847</v>
      </c>
      <c r="F122" s="33" t="str">
        <f t="shared" si="6"/>
        <v>Конус AL-0.8 D1160</v>
      </c>
      <c r="G122" s="129">
        <v>18080</v>
      </c>
      <c r="H122" s="36" t="str">
        <f t="shared" si="7"/>
        <v>Конус 304-0.5 D 1160</v>
      </c>
      <c r="I122" s="117">
        <v>27284</v>
      </c>
    </row>
    <row r="123" spans="1:9" x14ac:dyDescent="0.3">
      <c r="A123" s="56">
        <v>1170</v>
      </c>
      <c r="B123" s="57" t="str">
        <f t="shared" si="4"/>
        <v>Конус Оц-0.5 D1170</v>
      </c>
      <c r="C123" s="130">
        <v>8839</v>
      </c>
      <c r="D123" s="57" t="str">
        <f t="shared" si="5"/>
        <v>Конус Оц-0.7 D1170</v>
      </c>
      <c r="E123" s="130">
        <v>12026</v>
      </c>
      <c r="F123" s="57" t="str">
        <f t="shared" si="6"/>
        <v>Конус AL-0.8 D1170</v>
      </c>
      <c r="G123" s="130">
        <v>18362</v>
      </c>
      <c r="H123" s="57" t="str">
        <f t="shared" si="7"/>
        <v>Конус 304-0.5 D 1170</v>
      </c>
      <c r="I123" s="130">
        <v>27760</v>
      </c>
    </row>
    <row r="124" spans="1:9" x14ac:dyDescent="0.3">
      <c r="A124" s="53">
        <v>1180</v>
      </c>
      <c r="B124" s="33" t="str">
        <f t="shared" si="4"/>
        <v>Конус Оц-0.5 D1180</v>
      </c>
      <c r="C124" s="129">
        <v>8974</v>
      </c>
      <c r="D124" s="36" t="str">
        <f t="shared" si="5"/>
        <v>Конус Оц-0.7 D1180</v>
      </c>
      <c r="E124" s="117">
        <v>12210</v>
      </c>
      <c r="F124" s="33" t="str">
        <f t="shared" si="6"/>
        <v>Конус AL-0.8 D1180</v>
      </c>
      <c r="G124" s="129">
        <v>18645</v>
      </c>
      <c r="H124" s="36" t="str">
        <f t="shared" si="7"/>
        <v>Конус 304-0.5 D 1180</v>
      </c>
      <c r="I124" s="117">
        <v>28238</v>
      </c>
    </row>
    <row r="125" spans="1:9" x14ac:dyDescent="0.3">
      <c r="A125" s="56">
        <v>1190</v>
      </c>
      <c r="B125" s="57" t="str">
        <f t="shared" si="4"/>
        <v>Конус Оц-0.5 D1190</v>
      </c>
      <c r="C125" s="130">
        <v>9112</v>
      </c>
      <c r="D125" s="57" t="str">
        <f t="shared" si="5"/>
        <v>Конус Оц-0.7 D1190</v>
      </c>
      <c r="E125" s="130">
        <v>12394</v>
      </c>
      <c r="F125" s="57" t="str">
        <f t="shared" si="6"/>
        <v>Конус AL-0.8 D1190</v>
      </c>
      <c r="G125" s="130">
        <v>18933</v>
      </c>
      <c r="H125" s="57" t="str">
        <f t="shared" si="7"/>
        <v>Конус 304-0.5 D 1190</v>
      </c>
      <c r="I125" s="130">
        <v>28720</v>
      </c>
    </row>
    <row r="126" spans="1:9" ht="15" thickBot="1" x14ac:dyDescent="0.35">
      <c r="A126" s="54">
        <v>1200</v>
      </c>
      <c r="B126" s="35" t="str">
        <f t="shared" si="4"/>
        <v>Конус Оц-0.5 D1200</v>
      </c>
      <c r="C126" s="135">
        <v>9251</v>
      </c>
      <c r="D126" s="39" t="str">
        <f t="shared" si="5"/>
        <v>Конус Оц-0.7 D1200</v>
      </c>
      <c r="E126" s="133">
        <v>12577</v>
      </c>
      <c r="F126" s="35" t="str">
        <f t="shared" si="6"/>
        <v>Конус AL-0.8 D1200</v>
      </c>
      <c r="G126" s="135">
        <v>19221</v>
      </c>
      <c r="H126" s="39" t="str">
        <f t="shared" si="7"/>
        <v>Конус 304-0.5 D 1200</v>
      </c>
      <c r="I126" s="133">
        <v>29207</v>
      </c>
    </row>
    <row r="127" spans="1:9" x14ac:dyDescent="0.3">
      <c r="A127" s="7"/>
      <c r="B127" s="10"/>
      <c r="C127" s="16"/>
      <c r="D127" s="7"/>
      <c r="E127" s="16"/>
      <c r="F127" s="7"/>
      <c r="G127" s="16"/>
      <c r="H127" s="7"/>
      <c r="I127" s="16"/>
    </row>
    <row r="128" spans="1:9" x14ac:dyDescent="0.3">
      <c r="A128" s="13" t="s">
        <v>16</v>
      </c>
      <c r="B128" s="7"/>
      <c r="C128" s="16"/>
      <c r="D128" s="7"/>
      <c r="E128" s="16"/>
      <c r="F128" s="7"/>
      <c r="G128" s="16"/>
      <c r="H128" s="7"/>
      <c r="I128" s="16"/>
    </row>
    <row r="129" spans="1:9" x14ac:dyDescent="0.3">
      <c r="A129" s="13" t="s">
        <v>7</v>
      </c>
      <c r="B129" s="7"/>
      <c r="C129" s="16"/>
      <c r="D129" s="7"/>
      <c r="E129" s="16"/>
      <c r="F129" s="7"/>
      <c r="G129" s="16"/>
      <c r="H129" s="7"/>
      <c r="I129" s="16"/>
    </row>
    <row r="130" spans="1:9" x14ac:dyDescent="0.3">
      <c r="A130" s="7"/>
      <c r="B130" s="7"/>
      <c r="C130" s="16"/>
      <c r="D130" s="7"/>
      <c r="E130" s="16"/>
      <c r="F130" s="7"/>
      <c r="G130" s="16"/>
      <c r="H130" s="7"/>
      <c r="I130" s="16"/>
    </row>
    <row r="131" spans="1:9" x14ac:dyDescent="0.3">
      <c r="A131" s="7"/>
      <c r="B131" s="7"/>
      <c r="C131" s="16"/>
      <c r="D131" s="7"/>
      <c r="E131" s="16"/>
      <c r="F131" s="7"/>
      <c r="G131" s="16"/>
      <c r="H131" s="7"/>
      <c r="I131" s="16"/>
    </row>
    <row r="132" spans="1:9" x14ac:dyDescent="0.3">
      <c r="A132" s="7"/>
      <c r="B132" s="7"/>
      <c r="C132" s="16"/>
      <c r="D132" s="7"/>
      <c r="E132" s="16"/>
      <c r="F132" s="7"/>
      <c r="G132" s="16"/>
      <c r="H132" s="7"/>
      <c r="I132" s="16"/>
    </row>
    <row r="133" spans="1:9" x14ac:dyDescent="0.3">
      <c r="A133" s="7"/>
      <c r="B133" s="7"/>
      <c r="C133" s="16"/>
      <c r="D133" s="7"/>
      <c r="E133" s="16"/>
      <c r="F133" s="7"/>
      <c r="G133" s="16"/>
      <c r="H133" s="7"/>
      <c r="I133" s="16"/>
    </row>
    <row r="134" spans="1:9" x14ac:dyDescent="0.3">
      <c r="A134" s="7"/>
      <c r="B134" s="7"/>
      <c r="C134" s="16"/>
      <c r="D134" s="7"/>
      <c r="E134" s="16"/>
      <c r="F134" s="7"/>
      <c r="G134" s="16"/>
      <c r="H134" s="7"/>
      <c r="I134" s="16"/>
    </row>
    <row r="135" spans="1:9" x14ac:dyDescent="0.3">
      <c r="A135" s="7"/>
      <c r="B135" s="7"/>
      <c r="C135" s="16"/>
      <c r="D135" s="7"/>
      <c r="E135" s="16"/>
      <c r="F135" s="7"/>
      <c r="G135" s="16"/>
      <c r="H135" s="7"/>
      <c r="I135" s="16"/>
    </row>
    <row r="136" spans="1:9" x14ac:dyDescent="0.3">
      <c r="A136" s="7"/>
      <c r="B136" s="7"/>
      <c r="C136" s="16"/>
      <c r="D136" s="7"/>
      <c r="E136" s="16"/>
      <c r="F136" s="7"/>
      <c r="G136" s="16"/>
      <c r="H136" s="7"/>
      <c r="I136" s="16"/>
    </row>
    <row r="137" spans="1:9" x14ac:dyDescent="0.3">
      <c r="A137" s="7"/>
      <c r="B137" s="7"/>
      <c r="C137" s="16"/>
      <c r="D137" s="7"/>
      <c r="E137" s="16"/>
      <c r="F137" s="7"/>
      <c r="G137" s="16"/>
      <c r="H137" s="7"/>
      <c r="I137" s="16"/>
    </row>
    <row r="138" spans="1:9" x14ac:dyDescent="0.3">
      <c r="A138" s="7"/>
      <c r="B138" s="7"/>
      <c r="C138" s="16"/>
      <c r="D138" s="7"/>
      <c r="E138" s="16"/>
      <c r="F138" s="7"/>
      <c r="G138" s="16"/>
      <c r="H138" s="7"/>
      <c r="I138" s="16"/>
    </row>
  </sheetData>
  <protectedRanges>
    <protectedRange sqref="I24:J24 B13:I13" name="Диапазон1_1_2"/>
    <protectedRange sqref="A12" name="Диапазон1_2"/>
    <protectedRange sqref="B10:C11" name="Диапазон1_1_2_1"/>
    <protectedRange sqref="A10:A11" name="Диапазон1_2_1"/>
    <protectedRange sqref="A1:A9" name="Диапазон1_2_1_1"/>
    <protectedRange sqref="B12:I12" name="Диапазон1_1_2_2"/>
  </protectedRanges>
  <mergeCells count="5">
    <mergeCell ref="A12:A13"/>
    <mergeCell ref="B12:C12"/>
    <mergeCell ref="D12:E12"/>
    <mergeCell ref="F12:G12"/>
    <mergeCell ref="H12:I12"/>
  </mergeCells>
  <hyperlinks>
    <hyperlink ref="A4" r:id="rId1" display="WWW.TEPLOV.RU" xr:uid="{00000000-0004-0000-0300-000000000000}"/>
  </hyperlinks>
  <pageMargins left="0.23622047244094491" right="0.23622047244094491" top="0.74803149606299213" bottom="0.19685039370078741" header="0.31496062992125984" footer="0.31496062992125984"/>
  <pageSetup paperSize="9" scale="63" fitToHeight="0" orientation="portrait" r:id="rId2"/>
  <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8">
    <tabColor theme="9" tint="0.59999389629810485"/>
    <pageSetUpPr fitToPage="1"/>
  </sheetPr>
  <dimension ref="A1:J138"/>
  <sheetViews>
    <sheetView showGridLines="0" topLeftCell="A96" zoomScale="90" zoomScaleNormal="90" workbookViewId="0">
      <selection activeCell="I67" sqref="I67:I126"/>
    </sheetView>
  </sheetViews>
  <sheetFormatPr defaultRowHeight="14.4" x14ac:dyDescent="0.3"/>
  <cols>
    <col min="1" max="1" width="6.88671875" customWidth="1"/>
    <col min="2" max="2" width="26.6640625" customWidth="1"/>
    <col min="3" max="3" width="10.6640625" style="19" customWidth="1"/>
    <col min="4" max="4" width="26.6640625" customWidth="1"/>
    <col min="5" max="5" width="10.6640625" style="19" customWidth="1"/>
    <col min="6" max="6" width="26.6640625" customWidth="1"/>
    <col min="7" max="7" width="10.6640625" style="19" customWidth="1"/>
    <col min="8" max="8" width="26.6640625" customWidth="1"/>
    <col min="9" max="9" width="10.6640625" style="19" customWidth="1"/>
  </cols>
  <sheetData>
    <row r="1" spans="1:10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  <c r="J1" s="7"/>
    </row>
    <row r="2" spans="1:10" x14ac:dyDescent="0.3">
      <c r="A2" s="1"/>
      <c r="B2" s="7"/>
      <c r="C2" s="16"/>
      <c r="D2" s="7"/>
      <c r="E2" s="16"/>
      <c r="F2" s="7"/>
      <c r="G2" s="16"/>
      <c r="H2" s="7"/>
      <c r="I2" s="16"/>
      <c r="J2" s="7"/>
    </row>
    <row r="3" spans="1:10" x14ac:dyDescent="0.3">
      <c r="A3" s="1"/>
      <c r="B3" s="7"/>
      <c r="C3" s="16"/>
      <c r="D3" s="7"/>
      <c r="E3" s="16"/>
      <c r="F3" s="7"/>
      <c r="G3" s="16"/>
      <c r="H3" s="7"/>
      <c r="I3" s="16"/>
      <c r="J3" s="7"/>
    </row>
    <row r="4" spans="1:10" ht="15" customHeight="1" x14ac:dyDescent="0.3">
      <c r="A4" s="8"/>
      <c r="B4" s="7"/>
      <c r="C4" s="16"/>
      <c r="D4" s="28"/>
      <c r="E4" s="28"/>
      <c r="F4" s="28"/>
      <c r="G4" s="28"/>
      <c r="H4" s="28"/>
      <c r="I4" s="16"/>
      <c r="J4" s="7"/>
    </row>
    <row r="5" spans="1:10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  <c r="J5" s="7"/>
    </row>
    <row r="6" spans="1:10" ht="17.399999999999999" x14ac:dyDescent="0.3">
      <c r="A6" s="1"/>
      <c r="B6" s="7"/>
      <c r="C6" s="16"/>
      <c r="D6" s="29"/>
      <c r="E6" s="29"/>
      <c r="F6" s="29"/>
      <c r="G6" s="29"/>
      <c r="H6" s="29"/>
      <c r="I6" s="16"/>
      <c r="J6" s="7"/>
    </row>
    <row r="7" spans="1:10" ht="17.399999999999999" x14ac:dyDescent="0.3">
      <c r="A7" s="1"/>
      <c r="B7" s="7"/>
      <c r="C7" s="16"/>
      <c r="D7" s="29"/>
      <c r="E7" s="29"/>
      <c r="F7" s="29"/>
      <c r="G7" s="29"/>
      <c r="H7" s="29"/>
      <c r="I7" s="16"/>
      <c r="J7" s="7"/>
    </row>
    <row r="8" spans="1:10" ht="17.399999999999999" x14ac:dyDescent="0.3">
      <c r="A8" s="1"/>
      <c r="B8" s="7"/>
      <c r="C8" s="16"/>
      <c r="D8" s="29"/>
      <c r="E8" s="29"/>
      <c r="F8" s="29"/>
      <c r="G8" s="29"/>
      <c r="H8" s="29"/>
      <c r="I8" s="16"/>
      <c r="J8" s="7"/>
    </row>
    <row r="9" spans="1:10" ht="17.399999999999999" x14ac:dyDescent="0.3">
      <c r="A9" s="1"/>
      <c r="B9" s="7"/>
      <c r="C9" s="16"/>
      <c r="D9" s="29"/>
      <c r="E9" s="29"/>
      <c r="F9" s="29"/>
      <c r="G9" s="29"/>
      <c r="H9" s="29"/>
      <c r="I9" s="16"/>
      <c r="J9" s="7"/>
    </row>
    <row r="10" spans="1:10" x14ac:dyDescent="0.3">
      <c r="A10" s="5"/>
      <c r="B10" s="1"/>
      <c r="C10" s="17"/>
      <c r="D10" s="7"/>
      <c r="E10" s="16"/>
      <c r="F10" s="7"/>
      <c r="G10" s="16"/>
      <c r="H10" s="7"/>
      <c r="I10" s="16"/>
      <c r="J10" s="7"/>
    </row>
    <row r="11" spans="1:10" ht="15" thickBot="1" x14ac:dyDescent="0.35">
      <c r="A11" s="5"/>
      <c r="B11" s="1"/>
      <c r="C11" s="17"/>
      <c r="D11" s="7"/>
      <c r="E11" s="16"/>
      <c r="F11" s="7"/>
      <c r="G11" s="16"/>
      <c r="H11" s="7"/>
      <c r="I11" s="16"/>
      <c r="J11" s="7"/>
    </row>
    <row r="12" spans="1:10" ht="33" customHeight="1" x14ac:dyDescent="0.3">
      <c r="A12" s="154" t="s">
        <v>0</v>
      </c>
      <c r="B12" s="156" t="s">
        <v>12</v>
      </c>
      <c r="C12" s="157"/>
      <c r="D12" s="156" t="s">
        <v>13</v>
      </c>
      <c r="E12" s="157"/>
      <c r="F12" s="156" t="s">
        <v>14</v>
      </c>
      <c r="G12" s="157"/>
      <c r="H12" s="156" t="s">
        <v>15</v>
      </c>
      <c r="I12" s="157"/>
      <c r="J12" s="7"/>
    </row>
    <row r="13" spans="1:10" s="6" customFormat="1" ht="15" thickBot="1" x14ac:dyDescent="0.35">
      <c r="A13" s="155"/>
      <c r="B13" s="59" t="s">
        <v>1</v>
      </c>
      <c r="C13" s="60" t="s">
        <v>6</v>
      </c>
      <c r="D13" s="42" t="s">
        <v>1</v>
      </c>
      <c r="E13" s="43" t="s">
        <v>6</v>
      </c>
      <c r="F13" s="59" t="s">
        <v>1</v>
      </c>
      <c r="G13" s="60" t="s">
        <v>6</v>
      </c>
      <c r="H13" s="42" t="s">
        <v>1</v>
      </c>
      <c r="I13" s="43" t="s">
        <v>6</v>
      </c>
      <c r="J13" s="9"/>
    </row>
    <row r="14" spans="1:10" x14ac:dyDescent="0.3">
      <c r="A14" s="52">
        <v>80</v>
      </c>
      <c r="B14" s="46" t="str">
        <f>CONCATENATE("Т-врезка Оц-0.5 D",A14)</f>
        <v>Т-врезка Оц-0.5 D80</v>
      </c>
      <c r="C14" s="115">
        <v>209</v>
      </c>
      <c r="D14" s="46" t="str">
        <f>CONCATENATE("Т-врезка Оц-0.7 D",A14)</f>
        <v>Т-врезка Оц-0.7 D80</v>
      </c>
      <c r="E14" s="115">
        <v>251</v>
      </c>
      <c r="F14" s="46" t="str">
        <f>CONCATENATE("Т-врезка AL-0.8 D",A14)</f>
        <v>Т-врезка AL-0.8 D80</v>
      </c>
      <c r="G14" s="115">
        <v>297</v>
      </c>
      <c r="H14" s="46" t="str">
        <f>CONCATENATE("Т-врезка 304-0.5 D ",A14)</f>
        <v>Т-врезка 304-0.5 D 80</v>
      </c>
      <c r="I14" s="115">
        <v>488</v>
      </c>
      <c r="J14" s="7"/>
    </row>
    <row r="15" spans="1:10" x14ac:dyDescent="0.3">
      <c r="A15" s="112">
        <v>90</v>
      </c>
      <c r="B15" s="37" t="str">
        <f t="shared" ref="B15:B78" si="0">CONCATENATE("Т-врезка Оц-0.5 D",A15)</f>
        <v>Т-врезка Оц-0.5 D90</v>
      </c>
      <c r="C15" s="116">
        <v>224</v>
      </c>
      <c r="D15" s="37" t="str">
        <f t="shared" ref="D15:D78" si="1">CONCATENATE("Т-врезка Оц-0.7 D",A15)</f>
        <v>Т-врезка Оц-0.7 D90</v>
      </c>
      <c r="E15" s="116">
        <v>271</v>
      </c>
      <c r="F15" s="37" t="str">
        <f t="shared" ref="F15:F78" si="2">CONCATENATE("Т-врезка AL-0.8 D",A15)</f>
        <v>Т-врезка AL-0.8 D90</v>
      </c>
      <c r="G15" s="116">
        <v>327</v>
      </c>
      <c r="H15" s="37" t="str">
        <f t="shared" ref="H15:H78" si="3">CONCATENATE("Т-врезка 304-0.5 D ",A15)</f>
        <v>Т-врезка 304-0.5 D 90</v>
      </c>
      <c r="I15" s="116">
        <v>551</v>
      </c>
      <c r="J15" s="7"/>
    </row>
    <row r="16" spans="1:10" x14ac:dyDescent="0.3">
      <c r="A16" s="53">
        <v>100</v>
      </c>
      <c r="B16" s="36" t="str">
        <f t="shared" si="0"/>
        <v>Т-врезка Оц-0.5 D100</v>
      </c>
      <c r="C16" s="117">
        <v>240</v>
      </c>
      <c r="D16" s="36" t="str">
        <f t="shared" si="1"/>
        <v>Т-врезка Оц-0.7 D100</v>
      </c>
      <c r="E16" s="117">
        <v>293</v>
      </c>
      <c r="F16" s="36" t="str">
        <f t="shared" si="2"/>
        <v>Т-врезка AL-0.8 D100</v>
      </c>
      <c r="G16" s="117">
        <v>359</v>
      </c>
      <c r="H16" s="36" t="str">
        <f t="shared" si="3"/>
        <v>Т-врезка 304-0.5 D 100</v>
      </c>
      <c r="I16" s="117">
        <v>609</v>
      </c>
      <c r="J16" s="7"/>
    </row>
    <row r="17" spans="1:10" ht="15.75" customHeight="1" x14ac:dyDescent="0.3">
      <c r="A17" s="112">
        <v>110</v>
      </c>
      <c r="B17" s="37" t="str">
        <f t="shared" si="0"/>
        <v>Т-врезка Оц-0.5 D110</v>
      </c>
      <c r="C17" s="116">
        <v>258</v>
      </c>
      <c r="D17" s="37" t="str">
        <f t="shared" si="1"/>
        <v>Т-врезка Оц-0.7 D110</v>
      </c>
      <c r="E17" s="116">
        <v>318</v>
      </c>
      <c r="F17" s="37" t="str">
        <f t="shared" si="2"/>
        <v>Т-врезка AL-0.8 D110</v>
      </c>
      <c r="G17" s="116">
        <v>392</v>
      </c>
      <c r="H17" s="37" t="str">
        <f t="shared" si="3"/>
        <v>Т-врезка 304-0.5 D 110</v>
      </c>
      <c r="I17" s="116">
        <v>671</v>
      </c>
      <c r="J17" s="12"/>
    </row>
    <row r="18" spans="1:10" x14ac:dyDescent="0.3">
      <c r="A18" s="53">
        <v>120</v>
      </c>
      <c r="B18" s="36" t="str">
        <f t="shared" si="0"/>
        <v>Т-врезка Оц-0.5 D120</v>
      </c>
      <c r="C18" s="117">
        <v>275</v>
      </c>
      <c r="D18" s="36" t="str">
        <f t="shared" si="1"/>
        <v>Т-врезка Оц-0.7 D120</v>
      </c>
      <c r="E18" s="117">
        <v>342</v>
      </c>
      <c r="F18" s="36" t="str">
        <f t="shared" si="2"/>
        <v>Т-врезка AL-0.8 D120</v>
      </c>
      <c r="G18" s="117">
        <v>425</v>
      </c>
      <c r="H18" s="36" t="str">
        <f t="shared" si="3"/>
        <v>Т-врезка 304-0.5 D 120</v>
      </c>
      <c r="I18" s="117">
        <v>734</v>
      </c>
      <c r="J18" s="10"/>
    </row>
    <row r="19" spans="1:10" ht="15" customHeight="1" x14ac:dyDescent="0.3">
      <c r="A19" s="112">
        <v>130</v>
      </c>
      <c r="B19" s="37" t="str">
        <f t="shared" si="0"/>
        <v>Т-врезка Оц-0.5 D130</v>
      </c>
      <c r="C19" s="116">
        <v>293</v>
      </c>
      <c r="D19" s="37" t="str">
        <f t="shared" si="1"/>
        <v>Т-врезка Оц-0.7 D130</v>
      </c>
      <c r="E19" s="116">
        <v>368</v>
      </c>
      <c r="F19" s="37" t="str">
        <f t="shared" si="2"/>
        <v>Т-врезка AL-0.8 D130</v>
      </c>
      <c r="G19" s="116">
        <v>462</v>
      </c>
      <c r="H19" s="37" t="str">
        <f t="shared" si="3"/>
        <v>Т-врезка 304-0.5 D 130</v>
      </c>
      <c r="I19" s="116">
        <v>798</v>
      </c>
      <c r="J19" s="7"/>
    </row>
    <row r="20" spans="1:10" x14ac:dyDescent="0.3">
      <c r="A20" s="53">
        <v>140</v>
      </c>
      <c r="B20" s="36" t="str">
        <f t="shared" si="0"/>
        <v>Т-врезка Оц-0.5 D140</v>
      </c>
      <c r="C20" s="117">
        <v>312</v>
      </c>
      <c r="D20" s="36" t="str">
        <f t="shared" si="1"/>
        <v>Т-врезка Оц-0.7 D140</v>
      </c>
      <c r="E20" s="117">
        <v>393</v>
      </c>
      <c r="F20" s="36" t="str">
        <f t="shared" si="2"/>
        <v>Т-врезка AL-0.8 D140</v>
      </c>
      <c r="G20" s="117">
        <v>501</v>
      </c>
      <c r="H20" s="36" t="str">
        <f t="shared" si="3"/>
        <v>Т-врезка 304-0.5 D 140</v>
      </c>
      <c r="I20" s="117">
        <v>867</v>
      </c>
      <c r="J20" s="11"/>
    </row>
    <row r="21" spans="1:10" x14ac:dyDescent="0.3">
      <c r="A21" s="112">
        <v>150</v>
      </c>
      <c r="B21" s="37" t="str">
        <f t="shared" si="0"/>
        <v>Т-врезка Оц-0.5 D150</v>
      </c>
      <c r="C21" s="116">
        <v>333</v>
      </c>
      <c r="D21" s="37" t="str">
        <f t="shared" si="1"/>
        <v>Т-врезка Оц-0.7 D150</v>
      </c>
      <c r="E21" s="116">
        <v>422</v>
      </c>
      <c r="F21" s="37" t="str">
        <f t="shared" si="2"/>
        <v>Т-врезка AL-0.8 D150</v>
      </c>
      <c r="G21" s="116">
        <v>542</v>
      </c>
      <c r="H21" s="37" t="str">
        <f t="shared" si="3"/>
        <v>Т-врезка 304-0.5 D 150</v>
      </c>
      <c r="I21" s="116">
        <v>939</v>
      </c>
      <c r="J21" s="11"/>
    </row>
    <row r="22" spans="1:10" x14ac:dyDescent="0.3">
      <c r="A22" s="53">
        <v>160</v>
      </c>
      <c r="B22" s="36" t="str">
        <f t="shared" si="0"/>
        <v>Т-врезка Оц-0.5 D160</v>
      </c>
      <c r="C22" s="117">
        <v>355</v>
      </c>
      <c r="D22" s="36" t="str">
        <f t="shared" si="1"/>
        <v>Т-врезка Оц-0.7 D160</v>
      </c>
      <c r="E22" s="117">
        <v>451</v>
      </c>
      <c r="F22" s="36" t="str">
        <f t="shared" si="2"/>
        <v>Т-врезка AL-0.8 D160</v>
      </c>
      <c r="G22" s="117">
        <v>584</v>
      </c>
      <c r="H22" s="36" t="str">
        <f t="shared" si="3"/>
        <v>Т-врезка 304-0.5 D 160</v>
      </c>
      <c r="I22" s="117">
        <v>1014</v>
      </c>
      <c r="J22" s="11"/>
    </row>
    <row r="23" spans="1:10" x14ac:dyDescent="0.3">
      <c r="A23" s="112">
        <v>170</v>
      </c>
      <c r="B23" s="37" t="str">
        <f t="shared" si="0"/>
        <v>Т-врезка Оц-0.5 D170</v>
      </c>
      <c r="C23" s="116">
        <v>377</v>
      </c>
      <c r="D23" s="37" t="str">
        <f t="shared" si="1"/>
        <v>Т-врезка Оц-0.7 D170</v>
      </c>
      <c r="E23" s="116">
        <v>481</v>
      </c>
      <c r="F23" s="37" t="str">
        <f t="shared" si="2"/>
        <v>Т-врезка AL-0.8 D170</v>
      </c>
      <c r="G23" s="116">
        <v>629</v>
      </c>
      <c r="H23" s="37" t="str">
        <f t="shared" si="3"/>
        <v>Т-врезка 304-0.5 D 170</v>
      </c>
      <c r="I23" s="116">
        <v>1091</v>
      </c>
      <c r="J23" s="11"/>
    </row>
    <row r="24" spans="1:10" x14ac:dyDescent="0.3">
      <c r="A24" s="53">
        <v>180</v>
      </c>
      <c r="B24" s="36" t="str">
        <f t="shared" si="0"/>
        <v>Т-врезка Оц-0.5 D180</v>
      </c>
      <c r="C24" s="117">
        <v>400</v>
      </c>
      <c r="D24" s="36" t="str">
        <f t="shared" si="1"/>
        <v>Т-врезка Оц-0.7 D180</v>
      </c>
      <c r="E24" s="117">
        <v>513</v>
      </c>
      <c r="F24" s="36" t="str">
        <f t="shared" si="2"/>
        <v>Т-врезка AL-0.8 D180</v>
      </c>
      <c r="G24" s="117">
        <v>675</v>
      </c>
      <c r="H24" s="36" t="str">
        <f t="shared" si="3"/>
        <v>Т-врезка 304-0.5 D 180</v>
      </c>
      <c r="I24" s="117">
        <v>1170</v>
      </c>
      <c r="J24" s="1"/>
    </row>
    <row r="25" spans="1:10" x14ac:dyDescent="0.3">
      <c r="A25" s="112">
        <v>190</v>
      </c>
      <c r="B25" s="37" t="str">
        <f t="shared" si="0"/>
        <v>Т-врезка Оц-0.5 D190</v>
      </c>
      <c r="C25" s="116">
        <v>425</v>
      </c>
      <c r="D25" s="37" t="str">
        <f t="shared" si="1"/>
        <v>Т-врезка Оц-0.7 D190</v>
      </c>
      <c r="E25" s="116">
        <v>548</v>
      </c>
      <c r="F25" s="37" t="str">
        <f t="shared" si="2"/>
        <v>Т-врезка AL-0.8 D190</v>
      </c>
      <c r="G25" s="116">
        <v>722</v>
      </c>
      <c r="H25" s="37" t="str">
        <f t="shared" si="3"/>
        <v>Т-врезка 304-0.5 D 190</v>
      </c>
      <c r="I25" s="116">
        <v>1254</v>
      </c>
      <c r="J25" s="7"/>
    </row>
    <row r="26" spans="1:10" x14ac:dyDescent="0.3">
      <c r="A26" s="53">
        <v>200</v>
      </c>
      <c r="B26" s="36" t="str">
        <f t="shared" si="0"/>
        <v>Т-врезка Оц-0.5 D200</v>
      </c>
      <c r="C26" s="117">
        <v>449</v>
      </c>
      <c r="D26" s="36" t="str">
        <f t="shared" si="1"/>
        <v>Т-врезка Оц-0.7 D200</v>
      </c>
      <c r="E26" s="117">
        <v>583</v>
      </c>
      <c r="F26" s="36" t="str">
        <f t="shared" si="2"/>
        <v>Т-врезка AL-0.8 D200</v>
      </c>
      <c r="G26" s="117">
        <v>773</v>
      </c>
      <c r="H26" s="36" t="str">
        <f t="shared" si="3"/>
        <v>Т-врезка 304-0.5 D 200</v>
      </c>
      <c r="I26" s="117">
        <v>1338</v>
      </c>
      <c r="J26" s="7"/>
    </row>
    <row r="27" spans="1:10" x14ac:dyDescent="0.3">
      <c r="A27" s="112">
        <v>210</v>
      </c>
      <c r="B27" s="37" t="str">
        <f t="shared" si="0"/>
        <v>Т-врезка Оц-0.5 D210</v>
      </c>
      <c r="C27" s="116">
        <v>476</v>
      </c>
      <c r="D27" s="37" t="str">
        <f t="shared" si="1"/>
        <v>Т-врезка Оц-0.7 D210</v>
      </c>
      <c r="E27" s="116">
        <v>617</v>
      </c>
      <c r="F27" s="37" t="str">
        <f t="shared" si="2"/>
        <v>Т-врезка AL-0.8 D210</v>
      </c>
      <c r="G27" s="116">
        <v>810</v>
      </c>
      <c r="H27" s="37" t="str">
        <f t="shared" si="3"/>
        <v>Т-врезка 304-0.5 D 210</v>
      </c>
      <c r="I27" s="116">
        <v>1427</v>
      </c>
      <c r="J27" s="7"/>
    </row>
    <row r="28" spans="1:10" x14ac:dyDescent="0.3">
      <c r="A28" s="53">
        <v>220</v>
      </c>
      <c r="B28" s="36" t="str">
        <f t="shared" si="0"/>
        <v>Т-врезка Оц-0.5 D220</v>
      </c>
      <c r="C28" s="117">
        <v>504</v>
      </c>
      <c r="D28" s="36" t="str">
        <f t="shared" si="1"/>
        <v>Т-врезка Оц-0.7 D220</v>
      </c>
      <c r="E28" s="117">
        <v>655</v>
      </c>
      <c r="F28" s="36" t="str">
        <f t="shared" si="2"/>
        <v>Т-врезка AL-0.8 D220</v>
      </c>
      <c r="G28" s="117">
        <v>864</v>
      </c>
      <c r="H28" s="36" t="str">
        <f t="shared" si="3"/>
        <v>Т-врезка 304-0.5 D 220</v>
      </c>
      <c r="I28" s="117">
        <v>1517</v>
      </c>
      <c r="J28" s="7"/>
    </row>
    <row r="29" spans="1:10" x14ac:dyDescent="0.3">
      <c r="A29" s="112">
        <v>230</v>
      </c>
      <c r="B29" s="37" t="str">
        <f t="shared" si="0"/>
        <v>Т-врезка Оц-0.5 D230</v>
      </c>
      <c r="C29" s="116">
        <v>532</v>
      </c>
      <c r="D29" s="37" t="str">
        <f t="shared" si="1"/>
        <v>Т-врезка Оц-0.7 D230</v>
      </c>
      <c r="E29" s="116">
        <v>695</v>
      </c>
      <c r="F29" s="37" t="str">
        <f t="shared" si="2"/>
        <v>Т-врезка AL-0.8 D230</v>
      </c>
      <c r="G29" s="116">
        <v>921</v>
      </c>
      <c r="H29" s="37" t="str">
        <f t="shared" si="3"/>
        <v>Т-врезка 304-0.5 D 230</v>
      </c>
      <c r="I29" s="116">
        <v>1608</v>
      </c>
      <c r="J29" s="7"/>
    </row>
    <row r="30" spans="1:10" x14ac:dyDescent="0.3">
      <c r="A30" s="53">
        <v>240</v>
      </c>
      <c r="B30" s="36" t="str">
        <f t="shared" si="0"/>
        <v>Т-врезка Оц-0.5 D240</v>
      </c>
      <c r="C30" s="117">
        <v>560</v>
      </c>
      <c r="D30" s="36" t="str">
        <f t="shared" si="1"/>
        <v>Т-врезка Оц-0.7 D240</v>
      </c>
      <c r="E30" s="117">
        <v>734</v>
      </c>
      <c r="F30" s="36" t="str">
        <f t="shared" si="2"/>
        <v>Т-врезка AL-0.8 D240</v>
      </c>
      <c r="G30" s="117">
        <v>980</v>
      </c>
      <c r="H30" s="36" t="str">
        <f t="shared" si="3"/>
        <v>Т-врезка 304-0.5 D 240</v>
      </c>
      <c r="I30" s="117">
        <v>1706</v>
      </c>
      <c r="J30" s="7"/>
    </row>
    <row r="31" spans="1:10" x14ac:dyDescent="0.3">
      <c r="A31" s="112">
        <v>250</v>
      </c>
      <c r="B31" s="37" t="str">
        <f t="shared" si="0"/>
        <v>Т-врезка Оц-0.5 D250</v>
      </c>
      <c r="C31" s="116">
        <v>590</v>
      </c>
      <c r="D31" s="37" t="str">
        <f t="shared" si="1"/>
        <v>Т-врезка Оц-0.7 D250</v>
      </c>
      <c r="E31" s="116">
        <v>737</v>
      </c>
      <c r="F31" s="37" t="str">
        <f t="shared" si="2"/>
        <v>Т-врезка AL-0.8 D250</v>
      </c>
      <c r="G31" s="116">
        <v>1038</v>
      </c>
      <c r="H31" s="37" t="str">
        <f t="shared" si="3"/>
        <v>Т-врезка 304-0.5 D 250</v>
      </c>
      <c r="I31" s="116">
        <v>1802</v>
      </c>
      <c r="J31" s="7"/>
    </row>
    <row r="32" spans="1:10" x14ac:dyDescent="0.3">
      <c r="A32" s="53">
        <v>260</v>
      </c>
      <c r="B32" s="36" t="str">
        <f t="shared" si="0"/>
        <v>Т-врезка Оц-0.5 D260</v>
      </c>
      <c r="C32" s="117">
        <v>622</v>
      </c>
      <c r="D32" s="36" t="str">
        <f t="shared" si="1"/>
        <v>Т-врезка Оц-0.7 D260</v>
      </c>
      <c r="E32" s="117">
        <v>821</v>
      </c>
      <c r="F32" s="36" t="str">
        <f t="shared" si="2"/>
        <v>Т-врезка AL-0.8 D260</v>
      </c>
      <c r="G32" s="117">
        <v>1100</v>
      </c>
      <c r="H32" s="36" t="str">
        <f t="shared" si="3"/>
        <v>Т-врезка 304-0.5 D 260</v>
      </c>
      <c r="I32" s="117">
        <v>1905</v>
      </c>
      <c r="J32" s="7"/>
    </row>
    <row r="33" spans="1:10" x14ac:dyDescent="0.3">
      <c r="A33" s="112">
        <v>270</v>
      </c>
      <c r="B33" s="37" t="str">
        <f t="shared" si="0"/>
        <v>Т-врезка Оц-0.5 D270</v>
      </c>
      <c r="C33" s="116">
        <v>654</v>
      </c>
      <c r="D33" s="37" t="str">
        <f t="shared" si="1"/>
        <v>Т-врезка Оц-0.7 D270</v>
      </c>
      <c r="E33" s="116">
        <v>865</v>
      </c>
      <c r="F33" s="37" t="str">
        <f t="shared" si="2"/>
        <v>Т-врезка AL-0.8 D270</v>
      </c>
      <c r="G33" s="116">
        <v>1164</v>
      </c>
      <c r="H33" s="37" t="str">
        <f t="shared" si="3"/>
        <v>Т-врезка 304-0.5 D 270</v>
      </c>
      <c r="I33" s="116">
        <v>2007</v>
      </c>
      <c r="J33" s="7"/>
    </row>
    <row r="34" spans="1:10" x14ac:dyDescent="0.3">
      <c r="A34" s="53">
        <v>280</v>
      </c>
      <c r="B34" s="36" t="str">
        <f t="shared" si="0"/>
        <v>Т-врезка Оц-0.5 D280</v>
      </c>
      <c r="C34" s="117">
        <v>687</v>
      </c>
      <c r="D34" s="36" t="str">
        <f t="shared" si="1"/>
        <v>Т-врезка Оц-0.7 D280</v>
      </c>
      <c r="E34" s="117">
        <v>912</v>
      </c>
      <c r="F34" s="36" t="str">
        <f t="shared" si="2"/>
        <v>Т-врезка AL-0.8 D280</v>
      </c>
      <c r="G34" s="117">
        <v>1230</v>
      </c>
      <c r="H34" s="36" t="str">
        <f t="shared" si="3"/>
        <v>Т-врезка 304-0.5 D 280</v>
      </c>
      <c r="I34" s="117">
        <v>2115</v>
      </c>
      <c r="J34" s="7"/>
    </row>
    <row r="35" spans="1:10" x14ac:dyDescent="0.3">
      <c r="A35" s="112">
        <v>290</v>
      </c>
      <c r="B35" s="37" t="str">
        <f t="shared" si="0"/>
        <v>Т-врезка Оц-0.5 D290</v>
      </c>
      <c r="C35" s="116">
        <v>722</v>
      </c>
      <c r="D35" s="37" t="str">
        <f t="shared" si="1"/>
        <v>Т-врезка Оц-0.7 D290</v>
      </c>
      <c r="E35" s="116">
        <v>960</v>
      </c>
      <c r="F35" s="37" t="str">
        <f t="shared" si="2"/>
        <v>Т-врезка AL-0.8 D290</v>
      </c>
      <c r="G35" s="116">
        <v>1299</v>
      </c>
      <c r="H35" s="37" t="str">
        <f t="shared" si="3"/>
        <v>Т-врезка 304-0.5 D 290</v>
      </c>
      <c r="I35" s="116">
        <v>2222</v>
      </c>
      <c r="J35" s="7"/>
    </row>
    <row r="36" spans="1:10" x14ac:dyDescent="0.3">
      <c r="A36" s="53">
        <v>300</v>
      </c>
      <c r="B36" s="36" t="str">
        <f t="shared" si="0"/>
        <v>Т-врезка Оц-0.5 D300</v>
      </c>
      <c r="C36" s="117">
        <v>757</v>
      </c>
      <c r="D36" s="36" t="str">
        <f t="shared" si="1"/>
        <v>Т-врезка Оц-0.7 D300</v>
      </c>
      <c r="E36" s="117">
        <v>1008</v>
      </c>
      <c r="F36" s="36" t="str">
        <f t="shared" si="2"/>
        <v>Т-врезка AL-0.8 D300</v>
      </c>
      <c r="G36" s="117">
        <v>1370</v>
      </c>
      <c r="H36" s="36" t="str">
        <f t="shared" si="3"/>
        <v>Т-врезка 304-0.5 D 300</v>
      </c>
      <c r="I36" s="117">
        <v>2336</v>
      </c>
      <c r="J36" s="7"/>
    </row>
    <row r="37" spans="1:10" x14ac:dyDescent="0.3">
      <c r="A37" s="112">
        <v>310</v>
      </c>
      <c r="B37" s="37" t="str">
        <f t="shared" si="0"/>
        <v>Т-врезка Оц-0.5 D310</v>
      </c>
      <c r="C37" s="116">
        <v>795</v>
      </c>
      <c r="D37" s="37" t="str">
        <f t="shared" si="1"/>
        <v>Т-врезка Оц-0.7 D310</v>
      </c>
      <c r="E37" s="116">
        <v>1056</v>
      </c>
      <c r="F37" s="37" t="str">
        <f t="shared" si="2"/>
        <v>Т-врезка AL-0.8 D310</v>
      </c>
      <c r="G37" s="116">
        <v>1422</v>
      </c>
      <c r="H37" s="37" t="str">
        <f t="shared" si="3"/>
        <v>Т-врезка 304-0.5 D 310</v>
      </c>
      <c r="I37" s="116">
        <v>2448</v>
      </c>
      <c r="J37" s="7"/>
    </row>
    <row r="38" spans="1:10" x14ac:dyDescent="0.3">
      <c r="A38" s="53">
        <v>320</v>
      </c>
      <c r="B38" s="36" t="str">
        <f t="shared" si="0"/>
        <v>Т-врезка Оц-0.5 D320</v>
      </c>
      <c r="C38" s="117">
        <v>831</v>
      </c>
      <c r="D38" s="36" t="str">
        <f t="shared" si="1"/>
        <v>Т-врезка Оц-0.7 D320</v>
      </c>
      <c r="E38" s="117">
        <v>1109</v>
      </c>
      <c r="F38" s="36" t="str">
        <f t="shared" si="2"/>
        <v>Т-врезка AL-0.8 D320</v>
      </c>
      <c r="G38" s="117">
        <v>1496</v>
      </c>
      <c r="H38" s="36" t="str">
        <f t="shared" si="3"/>
        <v>Т-врезка 304-0.5 D 320</v>
      </c>
      <c r="I38" s="117">
        <v>2567</v>
      </c>
      <c r="J38" s="7"/>
    </row>
    <row r="39" spans="1:10" x14ac:dyDescent="0.3">
      <c r="A39" s="112">
        <v>330</v>
      </c>
      <c r="B39" s="37" t="str">
        <f t="shared" si="0"/>
        <v>Т-врезка Оц-0.5 D330</v>
      </c>
      <c r="C39" s="116">
        <v>869</v>
      </c>
      <c r="D39" s="37" t="str">
        <f t="shared" si="1"/>
        <v>Т-врезка Оц-0.7 D330</v>
      </c>
      <c r="E39" s="116">
        <v>1164</v>
      </c>
      <c r="F39" s="37" t="str">
        <f t="shared" si="2"/>
        <v>Т-врезка AL-0.8 D330</v>
      </c>
      <c r="G39" s="116">
        <v>1572</v>
      </c>
      <c r="H39" s="37" t="str">
        <f t="shared" si="3"/>
        <v>Т-врезка 304-0.5 D 330</v>
      </c>
      <c r="I39" s="116">
        <v>2687</v>
      </c>
      <c r="J39" s="7"/>
    </row>
    <row r="40" spans="1:10" x14ac:dyDescent="0.3">
      <c r="A40" s="53">
        <v>340</v>
      </c>
      <c r="B40" s="36" t="str">
        <f t="shared" si="0"/>
        <v>Т-врезка Оц-0.5 D340</v>
      </c>
      <c r="C40" s="117">
        <v>909</v>
      </c>
      <c r="D40" s="36" t="str">
        <f t="shared" si="1"/>
        <v>Т-врезка Оц-0.7 D340</v>
      </c>
      <c r="E40" s="117">
        <v>1217</v>
      </c>
      <c r="F40" s="36" t="str">
        <f t="shared" si="2"/>
        <v>Т-врезка AL-0.8 D340</v>
      </c>
      <c r="G40" s="117">
        <v>1650</v>
      </c>
      <c r="H40" s="36" t="str">
        <f t="shared" si="3"/>
        <v>Т-врезка 304-0.5 D 340</v>
      </c>
      <c r="I40" s="117">
        <v>2808</v>
      </c>
      <c r="J40" s="7"/>
    </row>
    <row r="41" spans="1:10" x14ac:dyDescent="0.3">
      <c r="A41" s="112">
        <v>350</v>
      </c>
      <c r="B41" s="37" t="str">
        <f t="shared" si="0"/>
        <v>Т-врезка Оц-0.5 D350</v>
      </c>
      <c r="C41" s="116">
        <v>949</v>
      </c>
      <c r="D41" s="37" t="str">
        <f t="shared" si="1"/>
        <v>Т-врезка Оц-0.7 D350</v>
      </c>
      <c r="E41" s="116">
        <v>1275</v>
      </c>
      <c r="F41" s="37" t="str">
        <f t="shared" si="2"/>
        <v>Т-врезка AL-0.8 D350</v>
      </c>
      <c r="G41" s="116">
        <v>1731</v>
      </c>
      <c r="H41" s="37" t="str">
        <f t="shared" si="3"/>
        <v>Т-врезка 304-0.5 D 350</v>
      </c>
      <c r="I41" s="116">
        <v>2934</v>
      </c>
      <c r="J41" s="7"/>
    </row>
    <row r="42" spans="1:10" x14ac:dyDescent="0.3">
      <c r="A42" s="53">
        <v>360</v>
      </c>
      <c r="B42" s="36" t="str">
        <f t="shared" si="0"/>
        <v>Т-врезка Оц-0.5 D360</v>
      </c>
      <c r="C42" s="117">
        <v>992</v>
      </c>
      <c r="D42" s="36" t="str">
        <f t="shared" si="1"/>
        <v>Т-врезка Оц-0.7 D360</v>
      </c>
      <c r="E42" s="117">
        <v>1333</v>
      </c>
      <c r="F42" s="36" t="str">
        <f t="shared" si="2"/>
        <v>Т-врезка AL-0.8 D360</v>
      </c>
      <c r="G42" s="117">
        <v>1814</v>
      </c>
      <c r="H42" s="36" t="str">
        <f t="shared" si="3"/>
        <v>Т-врезка 304-0.5 D 360</v>
      </c>
      <c r="I42" s="117">
        <v>3060</v>
      </c>
      <c r="J42" s="7"/>
    </row>
    <row r="43" spans="1:10" x14ac:dyDescent="0.3">
      <c r="A43" s="112">
        <v>370</v>
      </c>
      <c r="B43" s="37" t="str">
        <f t="shared" si="0"/>
        <v>Т-врезка Оц-0.5 D370</v>
      </c>
      <c r="C43" s="116">
        <v>1033</v>
      </c>
      <c r="D43" s="37" t="str">
        <f t="shared" si="1"/>
        <v>Т-врезка Оц-0.7 D370</v>
      </c>
      <c r="E43" s="116">
        <v>1393</v>
      </c>
      <c r="F43" s="37" t="str">
        <f t="shared" si="2"/>
        <v>Т-врезка AL-0.8 D370</v>
      </c>
      <c r="G43" s="116">
        <v>1899</v>
      </c>
      <c r="H43" s="37" t="str">
        <f t="shared" si="3"/>
        <v>Т-врезка 304-0.5 D 370</v>
      </c>
      <c r="I43" s="116">
        <v>3192</v>
      </c>
      <c r="J43" s="7"/>
    </row>
    <row r="44" spans="1:10" x14ac:dyDescent="0.3">
      <c r="A44" s="53">
        <v>380</v>
      </c>
      <c r="B44" s="36" t="str">
        <f t="shared" si="0"/>
        <v>Т-врезка Оц-0.5 D380</v>
      </c>
      <c r="C44" s="117">
        <v>1077</v>
      </c>
      <c r="D44" s="36" t="str">
        <f t="shared" si="1"/>
        <v>Т-врезка Оц-0.7 D380</v>
      </c>
      <c r="E44" s="117">
        <v>1455</v>
      </c>
      <c r="F44" s="36" t="str">
        <f t="shared" si="2"/>
        <v>Т-врезка AL-0.8 D380</v>
      </c>
      <c r="G44" s="117">
        <v>1985</v>
      </c>
      <c r="H44" s="36" t="str">
        <f t="shared" si="3"/>
        <v>Т-врезка 304-0.5 D 380</v>
      </c>
      <c r="I44" s="117">
        <v>3324</v>
      </c>
      <c r="J44" s="7"/>
    </row>
    <row r="45" spans="1:10" x14ac:dyDescent="0.3">
      <c r="A45" s="112">
        <v>390</v>
      </c>
      <c r="B45" s="37" t="str">
        <f t="shared" si="0"/>
        <v>Т-врезка Оц-0.5 D390</v>
      </c>
      <c r="C45" s="116">
        <v>1121</v>
      </c>
      <c r="D45" s="37" t="str">
        <f t="shared" si="1"/>
        <v>Т-врезка Оц-0.7 D390</v>
      </c>
      <c r="E45" s="116">
        <v>1517</v>
      </c>
      <c r="F45" s="37" t="str">
        <f t="shared" si="2"/>
        <v>Т-врезка AL-0.8 D390</v>
      </c>
      <c r="G45" s="116">
        <v>2075</v>
      </c>
      <c r="H45" s="37" t="str">
        <f t="shared" si="3"/>
        <v>Т-врезка 304-0.5 D 390</v>
      </c>
      <c r="I45" s="116">
        <v>3461</v>
      </c>
      <c r="J45" s="7"/>
    </row>
    <row r="46" spans="1:10" x14ac:dyDescent="0.3">
      <c r="A46" s="53">
        <v>400</v>
      </c>
      <c r="B46" s="36" t="str">
        <f t="shared" si="0"/>
        <v>Т-врезка Оц-0.5 D400</v>
      </c>
      <c r="C46" s="117">
        <v>1167</v>
      </c>
      <c r="D46" s="36" t="str">
        <f t="shared" si="1"/>
        <v>Т-врезка Оц-0.7 D400</v>
      </c>
      <c r="E46" s="117">
        <v>1581</v>
      </c>
      <c r="F46" s="36" t="str">
        <f t="shared" si="2"/>
        <v>Т-врезка AL-0.8 D400</v>
      </c>
      <c r="G46" s="117">
        <v>2166</v>
      </c>
      <c r="H46" s="36" t="str">
        <f t="shared" si="3"/>
        <v>Т-врезка 304-0.5 D 400</v>
      </c>
      <c r="I46" s="117">
        <v>3597</v>
      </c>
      <c r="J46" s="7"/>
    </row>
    <row r="47" spans="1:10" x14ac:dyDescent="0.3">
      <c r="A47" s="112">
        <v>410</v>
      </c>
      <c r="B47" s="37" t="str">
        <f t="shared" si="0"/>
        <v>Т-врезка Оц-0.5 D410</v>
      </c>
      <c r="C47" s="116">
        <v>1215</v>
      </c>
      <c r="D47" s="37" t="str">
        <f t="shared" si="1"/>
        <v>Т-врезка Оц-0.7 D410</v>
      </c>
      <c r="E47" s="116">
        <v>1645</v>
      </c>
      <c r="F47" s="37" t="str">
        <f t="shared" si="2"/>
        <v>Т-врезка AL-0.8 D410</v>
      </c>
      <c r="G47" s="116">
        <v>2238</v>
      </c>
      <c r="H47" s="37" t="str">
        <f t="shared" si="3"/>
        <v>Т-врезка 304-0.5 D 410</v>
      </c>
      <c r="I47" s="116">
        <v>3740</v>
      </c>
      <c r="J47" s="7"/>
    </row>
    <row r="48" spans="1:10" x14ac:dyDescent="0.3">
      <c r="A48" s="53">
        <v>420</v>
      </c>
      <c r="B48" s="36" t="str">
        <f t="shared" si="0"/>
        <v>Т-врезка Оц-0.5 D420</v>
      </c>
      <c r="C48" s="117">
        <v>1262</v>
      </c>
      <c r="D48" s="36" t="str">
        <f t="shared" si="1"/>
        <v>Т-врезка Оц-0.7 D420</v>
      </c>
      <c r="E48" s="117">
        <v>1710</v>
      </c>
      <c r="F48" s="36" t="str">
        <f t="shared" si="2"/>
        <v>Т-врезка AL-0.8 D420</v>
      </c>
      <c r="G48" s="117">
        <v>2334</v>
      </c>
      <c r="H48" s="36" t="str">
        <f t="shared" si="3"/>
        <v>Т-врезка 304-0.5 D 420</v>
      </c>
      <c r="I48" s="117">
        <v>3884</v>
      </c>
      <c r="J48" s="7"/>
    </row>
    <row r="49" spans="1:10" x14ac:dyDescent="0.3">
      <c r="A49" s="112">
        <v>430</v>
      </c>
      <c r="B49" s="37" t="str">
        <f t="shared" si="0"/>
        <v>Т-врезка Оц-0.5 D430</v>
      </c>
      <c r="C49" s="116">
        <v>1312</v>
      </c>
      <c r="D49" s="37" t="str">
        <f t="shared" si="1"/>
        <v>Т-врезка Оц-0.7 D430</v>
      </c>
      <c r="E49" s="116">
        <v>1780</v>
      </c>
      <c r="F49" s="37" t="str">
        <f t="shared" si="2"/>
        <v>Т-врезка AL-0.8 D430</v>
      </c>
      <c r="G49" s="116">
        <v>2432</v>
      </c>
      <c r="H49" s="37" t="str">
        <f t="shared" si="3"/>
        <v>Т-врезка 304-0.5 D 430</v>
      </c>
      <c r="I49" s="116">
        <v>4031</v>
      </c>
      <c r="J49" s="7"/>
    </row>
    <row r="50" spans="1:10" x14ac:dyDescent="0.3">
      <c r="A50" s="53">
        <v>440</v>
      </c>
      <c r="B50" s="36" t="str">
        <f t="shared" si="0"/>
        <v>Т-врезка Оц-0.5 D440</v>
      </c>
      <c r="C50" s="117">
        <v>1361</v>
      </c>
      <c r="D50" s="36" t="str">
        <f t="shared" si="1"/>
        <v>Т-врезка Оц-0.7 D440</v>
      </c>
      <c r="E50" s="117">
        <v>1850</v>
      </c>
      <c r="F50" s="36" t="str">
        <f t="shared" si="2"/>
        <v>Т-врезка AL-0.8 D440</v>
      </c>
      <c r="G50" s="117">
        <v>2531</v>
      </c>
      <c r="H50" s="36" t="str">
        <f t="shared" si="3"/>
        <v>Т-врезка 304-0.5 D 440</v>
      </c>
      <c r="I50" s="117">
        <v>4179</v>
      </c>
      <c r="J50" s="7"/>
    </row>
    <row r="51" spans="1:10" x14ac:dyDescent="0.3">
      <c r="A51" s="112">
        <v>450</v>
      </c>
      <c r="B51" s="37" t="str">
        <f t="shared" si="0"/>
        <v>Т-врезка Оц-0.5 D450</v>
      </c>
      <c r="C51" s="116">
        <v>1412</v>
      </c>
      <c r="D51" s="37" t="str">
        <f t="shared" si="1"/>
        <v>Т-врезка Оц-0.7 D450</v>
      </c>
      <c r="E51" s="116">
        <v>1922</v>
      </c>
      <c r="F51" s="37" t="str">
        <f t="shared" si="2"/>
        <v>Т-врезка AL-0.8 D450</v>
      </c>
      <c r="G51" s="116">
        <v>2634</v>
      </c>
      <c r="H51" s="37" t="str">
        <f t="shared" si="3"/>
        <v>Т-врезка 304-0.5 D 450</v>
      </c>
      <c r="I51" s="116">
        <v>4331</v>
      </c>
      <c r="J51" s="7"/>
    </row>
    <row r="52" spans="1:10" x14ac:dyDescent="0.3">
      <c r="A52" s="53">
        <v>460</v>
      </c>
      <c r="B52" s="36" t="str">
        <f t="shared" si="0"/>
        <v>Т-врезка Оц-0.5 D460</v>
      </c>
      <c r="C52" s="117">
        <v>1465</v>
      </c>
      <c r="D52" s="36" t="str">
        <f t="shared" si="1"/>
        <v>Т-врезка Оц-0.7 D460</v>
      </c>
      <c r="E52" s="117">
        <v>1993</v>
      </c>
      <c r="F52" s="36" t="str">
        <f t="shared" si="2"/>
        <v>Т-врезка AL-0.8 D460</v>
      </c>
      <c r="G52" s="117">
        <v>2738</v>
      </c>
      <c r="H52" s="36" t="str">
        <f t="shared" si="3"/>
        <v>Т-врезка 304-0.5 D 460</v>
      </c>
      <c r="I52" s="117">
        <v>4485</v>
      </c>
      <c r="J52" s="7"/>
    </row>
    <row r="53" spans="1:10" x14ac:dyDescent="0.3">
      <c r="A53" s="112">
        <v>470</v>
      </c>
      <c r="B53" s="37" t="str">
        <f t="shared" si="0"/>
        <v>Т-врезка Оц-0.5 D470</v>
      </c>
      <c r="C53" s="116">
        <v>1517</v>
      </c>
      <c r="D53" s="37" t="str">
        <f t="shared" si="1"/>
        <v>Т-врезка Оц-0.7 D470</v>
      </c>
      <c r="E53" s="116">
        <v>2069</v>
      </c>
      <c r="F53" s="37" t="str">
        <f t="shared" si="2"/>
        <v>Т-врезка AL-0.8 D470</v>
      </c>
      <c r="G53" s="116">
        <v>2843</v>
      </c>
      <c r="H53" s="37" t="str">
        <f t="shared" si="3"/>
        <v>Т-врезка 304-0.5 D 470</v>
      </c>
      <c r="I53" s="116">
        <v>4641</v>
      </c>
      <c r="J53" s="7"/>
    </row>
    <row r="54" spans="1:10" x14ac:dyDescent="0.3">
      <c r="A54" s="53">
        <v>480</v>
      </c>
      <c r="B54" s="36" t="str">
        <f t="shared" si="0"/>
        <v>Т-врезка Оц-0.5 D480</v>
      </c>
      <c r="C54" s="117">
        <v>1572</v>
      </c>
      <c r="D54" s="36" t="str">
        <f t="shared" si="1"/>
        <v>Т-врезка Оц-0.7 D480</v>
      </c>
      <c r="E54" s="117">
        <v>2146</v>
      </c>
      <c r="F54" s="36" t="str">
        <f t="shared" si="2"/>
        <v>Т-врезка AL-0.8 D480</v>
      </c>
      <c r="G54" s="117">
        <v>2952</v>
      </c>
      <c r="H54" s="36" t="str">
        <f t="shared" si="3"/>
        <v>Т-врезка 304-0.5 D 480</v>
      </c>
      <c r="I54" s="117">
        <v>4800</v>
      </c>
      <c r="J54" s="7"/>
    </row>
    <row r="55" spans="1:10" x14ac:dyDescent="0.3">
      <c r="A55" s="112">
        <v>490</v>
      </c>
      <c r="B55" s="37" t="str">
        <f t="shared" si="0"/>
        <v>Т-врезка Оц-0.5 D490</v>
      </c>
      <c r="C55" s="116">
        <v>1626</v>
      </c>
      <c r="D55" s="37" t="str">
        <f t="shared" si="1"/>
        <v>Т-врезка Оц-0.7 D490</v>
      </c>
      <c r="E55" s="116">
        <v>2223</v>
      </c>
      <c r="F55" s="37" t="str">
        <f t="shared" si="2"/>
        <v>Т-врезка AL-0.8 D490</v>
      </c>
      <c r="G55" s="116">
        <v>3062</v>
      </c>
      <c r="H55" s="37" t="str">
        <f t="shared" si="3"/>
        <v>Т-врезка 304-0.5 D 490</v>
      </c>
      <c r="I55" s="116">
        <v>4965</v>
      </c>
      <c r="J55" s="7"/>
    </row>
    <row r="56" spans="1:10" x14ac:dyDescent="0.3">
      <c r="A56" s="53">
        <v>500</v>
      </c>
      <c r="B56" s="36" t="str">
        <f t="shared" si="0"/>
        <v>Т-врезка Оц-0.5 D500</v>
      </c>
      <c r="C56" s="117">
        <v>1683</v>
      </c>
      <c r="D56" s="36" t="str">
        <f t="shared" si="1"/>
        <v>Т-врезка Оц-0.7 D500</v>
      </c>
      <c r="E56" s="117">
        <v>2301</v>
      </c>
      <c r="F56" s="36" t="str">
        <f t="shared" si="2"/>
        <v>Т-врезка AL-0.8 D500</v>
      </c>
      <c r="G56" s="117">
        <v>3174</v>
      </c>
      <c r="H56" s="36" t="str">
        <f t="shared" si="3"/>
        <v>Т-врезка 304-0.5 D 500</v>
      </c>
      <c r="I56" s="117">
        <v>5129</v>
      </c>
      <c r="J56" s="7"/>
    </row>
    <row r="57" spans="1:10" x14ac:dyDescent="0.3">
      <c r="A57" s="112">
        <v>510</v>
      </c>
      <c r="B57" s="37" t="str">
        <f t="shared" si="0"/>
        <v>Т-врезка Оц-0.5 D510</v>
      </c>
      <c r="C57" s="116">
        <v>1741</v>
      </c>
      <c r="D57" s="37" t="str">
        <f t="shared" si="1"/>
        <v>Т-врезка Оц-0.7 D510</v>
      </c>
      <c r="E57" s="116">
        <v>2379</v>
      </c>
      <c r="F57" s="37" t="str">
        <f t="shared" si="2"/>
        <v>Т-врезка AL-0.8 D510</v>
      </c>
      <c r="G57" s="116">
        <v>3269</v>
      </c>
      <c r="H57" s="37" t="str">
        <f t="shared" si="3"/>
        <v>Т-врезка 304-0.5 D 510</v>
      </c>
      <c r="I57" s="116">
        <v>5297</v>
      </c>
      <c r="J57" s="7"/>
    </row>
    <row r="58" spans="1:10" x14ac:dyDescent="0.3">
      <c r="A58" s="53">
        <v>520</v>
      </c>
      <c r="B58" s="36" t="str">
        <f t="shared" si="0"/>
        <v>Т-врезка Оц-0.5 D520</v>
      </c>
      <c r="C58" s="117">
        <v>1799</v>
      </c>
      <c r="D58" s="36" t="str">
        <f t="shared" si="1"/>
        <v>Т-врезка Оц-0.7 D520</v>
      </c>
      <c r="E58" s="117">
        <v>2463</v>
      </c>
      <c r="F58" s="36" t="str">
        <f t="shared" si="2"/>
        <v>Т-врезка AL-0.8 D520</v>
      </c>
      <c r="G58" s="117">
        <v>3386</v>
      </c>
      <c r="H58" s="36" t="str">
        <f t="shared" si="3"/>
        <v>Т-врезка 304-0.5 D 520</v>
      </c>
      <c r="I58" s="117">
        <v>5466</v>
      </c>
      <c r="J58" s="7"/>
    </row>
    <row r="59" spans="1:10" x14ac:dyDescent="0.3">
      <c r="A59" s="112">
        <v>530</v>
      </c>
      <c r="B59" s="37" t="str">
        <f t="shared" si="0"/>
        <v>Т-врезка Оц-0.5 D530</v>
      </c>
      <c r="C59" s="116">
        <v>1859</v>
      </c>
      <c r="D59" s="37" t="str">
        <f t="shared" si="1"/>
        <v>Т-врезка Оц-0.7 D530</v>
      </c>
      <c r="E59" s="116">
        <v>2546</v>
      </c>
      <c r="F59" s="37" t="str">
        <f t="shared" si="2"/>
        <v>Т-врезка AL-0.8 D530</v>
      </c>
      <c r="G59" s="116">
        <v>3504</v>
      </c>
      <c r="H59" s="37" t="str">
        <f t="shared" si="3"/>
        <v>Т-врезка 304-0.5 D 530</v>
      </c>
      <c r="I59" s="116">
        <v>5640</v>
      </c>
      <c r="J59" s="7"/>
    </row>
    <row r="60" spans="1:10" x14ac:dyDescent="0.3">
      <c r="A60" s="53">
        <v>540</v>
      </c>
      <c r="B60" s="36" t="str">
        <f t="shared" si="0"/>
        <v>Т-врезка Оц-0.5 D540</v>
      </c>
      <c r="C60" s="117">
        <v>1919</v>
      </c>
      <c r="D60" s="36" t="str">
        <f t="shared" si="1"/>
        <v>Т-врезка Оц-0.7 D540</v>
      </c>
      <c r="E60" s="117">
        <v>2630</v>
      </c>
      <c r="F60" s="36" t="str">
        <f t="shared" si="2"/>
        <v>Т-врезка AL-0.8 D540</v>
      </c>
      <c r="G60" s="117">
        <v>3626</v>
      </c>
      <c r="H60" s="36" t="str">
        <f t="shared" si="3"/>
        <v>Т-врезка 304-0.5 D 540</v>
      </c>
      <c r="I60" s="117">
        <v>5817</v>
      </c>
      <c r="J60" s="7"/>
    </row>
    <row r="61" spans="1:10" x14ac:dyDescent="0.3">
      <c r="A61" s="112">
        <v>550</v>
      </c>
      <c r="B61" s="37" t="str">
        <f t="shared" si="0"/>
        <v>Т-врезка Оц-0.5 D550</v>
      </c>
      <c r="C61" s="116">
        <v>1980</v>
      </c>
      <c r="D61" s="37" t="str">
        <f t="shared" si="1"/>
        <v>Т-врезка Оц-0.7 D550</v>
      </c>
      <c r="E61" s="116">
        <v>2718</v>
      </c>
      <c r="F61" s="37" t="str">
        <f t="shared" si="2"/>
        <v>Т-врезка AL-0.8 D550</v>
      </c>
      <c r="G61" s="116">
        <v>3749</v>
      </c>
      <c r="H61" s="37" t="str">
        <f t="shared" si="3"/>
        <v>Т-врезка 304-0.5 D 550</v>
      </c>
      <c r="I61" s="116">
        <v>5996</v>
      </c>
      <c r="J61" s="7"/>
    </row>
    <row r="62" spans="1:10" x14ac:dyDescent="0.3">
      <c r="A62" s="53">
        <v>560</v>
      </c>
      <c r="B62" s="36" t="str">
        <f t="shared" si="0"/>
        <v>Т-врезка Оц-0.5 D560</v>
      </c>
      <c r="C62" s="117">
        <v>2044</v>
      </c>
      <c r="D62" s="36" t="str">
        <f t="shared" si="1"/>
        <v>Т-врезка Оц-0.7 D560</v>
      </c>
      <c r="E62" s="117">
        <v>2805</v>
      </c>
      <c r="F62" s="36" t="str">
        <f t="shared" si="2"/>
        <v>Т-врезка AL-0.8 D560</v>
      </c>
      <c r="G62" s="117">
        <v>3873</v>
      </c>
      <c r="H62" s="36" t="str">
        <f t="shared" si="3"/>
        <v>Т-врезка 304-0.5 D 560</v>
      </c>
      <c r="I62" s="117">
        <v>6176</v>
      </c>
      <c r="J62" s="7"/>
    </row>
    <row r="63" spans="1:10" x14ac:dyDescent="0.3">
      <c r="A63" s="112">
        <v>570</v>
      </c>
      <c r="B63" s="37" t="str">
        <f t="shared" si="0"/>
        <v>Т-врезка Оц-0.5 D570</v>
      </c>
      <c r="C63" s="116">
        <v>2107</v>
      </c>
      <c r="D63" s="37" t="str">
        <f t="shared" si="1"/>
        <v>Т-врезка Оц-0.7 D570</v>
      </c>
      <c r="E63" s="116">
        <v>2895</v>
      </c>
      <c r="F63" s="37" t="str">
        <f t="shared" si="2"/>
        <v>Т-врезка AL-0.8 D570</v>
      </c>
      <c r="G63" s="116">
        <v>4002</v>
      </c>
      <c r="H63" s="37" t="str">
        <f t="shared" si="3"/>
        <v>Т-врезка 304-0.5 D 570</v>
      </c>
      <c r="I63" s="116">
        <v>6359</v>
      </c>
      <c r="J63" s="7"/>
    </row>
    <row r="64" spans="1:10" x14ac:dyDescent="0.3">
      <c r="A64" s="53">
        <v>580</v>
      </c>
      <c r="B64" s="36" t="str">
        <f t="shared" si="0"/>
        <v>Т-врезка Оц-0.5 D580</v>
      </c>
      <c r="C64" s="117">
        <v>2172</v>
      </c>
      <c r="D64" s="36" t="str">
        <f t="shared" si="1"/>
        <v>Т-врезка Оц-0.7 D580</v>
      </c>
      <c r="E64" s="117">
        <v>2987</v>
      </c>
      <c r="F64" s="36" t="str">
        <f t="shared" si="2"/>
        <v>Т-врезка AL-0.8 D580</v>
      </c>
      <c r="G64" s="117">
        <v>4130</v>
      </c>
      <c r="H64" s="36" t="str">
        <f t="shared" si="3"/>
        <v>Т-врезка 304-0.5 D 580</v>
      </c>
      <c r="I64" s="117">
        <v>6546</v>
      </c>
      <c r="J64" s="7"/>
    </row>
    <row r="65" spans="1:10" x14ac:dyDescent="0.3">
      <c r="A65" s="112">
        <v>590</v>
      </c>
      <c r="B65" s="37" t="str">
        <f t="shared" si="0"/>
        <v>Т-врезка Оц-0.5 D590</v>
      </c>
      <c r="C65" s="116">
        <v>2239</v>
      </c>
      <c r="D65" s="37" t="str">
        <f t="shared" si="1"/>
        <v>Т-врезка Оц-0.7 D590</v>
      </c>
      <c r="E65" s="116">
        <v>3079</v>
      </c>
      <c r="F65" s="37" t="str">
        <f t="shared" si="2"/>
        <v>Т-врезка AL-0.8 D590</v>
      </c>
      <c r="G65" s="116">
        <v>4263</v>
      </c>
      <c r="H65" s="37" t="str">
        <f t="shared" si="3"/>
        <v>Т-врезка 304-0.5 D 590</v>
      </c>
      <c r="I65" s="116">
        <v>6735</v>
      </c>
      <c r="J65" s="7"/>
    </row>
    <row r="66" spans="1:10" x14ac:dyDescent="0.3">
      <c r="A66" s="53">
        <v>600</v>
      </c>
      <c r="B66" s="36" t="str">
        <f t="shared" si="0"/>
        <v>Т-врезка Оц-0.5 D600</v>
      </c>
      <c r="C66" s="117">
        <v>2306</v>
      </c>
      <c r="D66" s="36" t="str">
        <f t="shared" si="1"/>
        <v>Т-врезка Оц-0.7 D600</v>
      </c>
      <c r="E66" s="117">
        <v>3173</v>
      </c>
      <c r="F66" s="36" t="str">
        <f t="shared" si="2"/>
        <v>Т-врезка AL-0.8 D600</v>
      </c>
      <c r="G66" s="117">
        <v>4395</v>
      </c>
      <c r="H66" s="36" t="str">
        <f t="shared" si="3"/>
        <v>Т-врезка 304-0.5 D 600</v>
      </c>
      <c r="I66" s="117">
        <v>6929</v>
      </c>
      <c r="J66" s="7"/>
    </row>
    <row r="67" spans="1:10" x14ac:dyDescent="0.3">
      <c r="A67" s="112">
        <v>610</v>
      </c>
      <c r="B67" s="37" t="str">
        <f t="shared" si="0"/>
        <v>Т-врезка Оц-0.5 D610</v>
      </c>
      <c r="C67" s="116">
        <v>2373</v>
      </c>
      <c r="D67" s="37" t="str">
        <f t="shared" si="1"/>
        <v>Т-врезка Оц-0.7 D610</v>
      </c>
      <c r="E67" s="116">
        <v>3266</v>
      </c>
      <c r="F67" s="37" t="str">
        <f t="shared" si="2"/>
        <v>Т-врезка AL-0.8 D610</v>
      </c>
      <c r="G67" s="116">
        <v>4512</v>
      </c>
      <c r="H67" s="37" t="str">
        <f t="shared" si="3"/>
        <v>Т-врезка 304-0.5 D 610</v>
      </c>
      <c r="I67" s="116">
        <v>7121</v>
      </c>
      <c r="J67" s="7"/>
    </row>
    <row r="68" spans="1:10" x14ac:dyDescent="0.3">
      <c r="A68" s="53">
        <v>620</v>
      </c>
      <c r="B68" s="36" t="str">
        <f t="shared" si="0"/>
        <v>Т-врезка Оц-0.5 D620</v>
      </c>
      <c r="C68" s="117">
        <v>2444</v>
      </c>
      <c r="D68" s="36" t="str">
        <f t="shared" si="1"/>
        <v>Т-врезка Оц-0.7 D620</v>
      </c>
      <c r="E68" s="117">
        <v>3364</v>
      </c>
      <c r="F68" s="36" t="str">
        <f t="shared" si="2"/>
        <v>Т-врезка AL-0.8 D620</v>
      </c>
      <c r="G68" s="117">
        <v>4649</v>
      </c>
      <c r="H68" s="36" t="str">
        <f t="shared" si="3"/>
        <v>Т-врезка 304-0.5 D 620</v>
      </c>
      <c r="I68" s="117">
        <v>7319</v>
      </c>
      <c r="J68" s="7"/>
    </row>
    <row r="69" spans="1:10" x14ac:dyDescent="0.3">
      <c r="A69" s="112">
        <v>630</v>
      </c>
      <c r="B69" s="37" t="str">
        <f t="shared" si="0"/>
        <v>Т-врезка Оц-0.5 D630</v>
      </c>
      <c r="C69" s="116">
        <v>2514</v>
      </c>
      <c r="D69" s="37" t="str">
        <f t="shared" si="1"/>
        <v>Т-врезка Оц-0.7 D630</v>
      </c>
      <c r="E69" s="116">
        <v>3462</v>
      </c>
      <c r="F69" s="37" t="str">
        <f t="shared" si="2"/>
        <v>Т-врезка AL-0.8 D630</v>
      </c>
      <c r="G69" s="116">
        <v>4790</v>
      </c>
      <c r="H69" s="37" t="str">
        <f t="shared" si="3"/>
        <v>Т-врезка 304-0.5 D 630</v>
      </c>
      <c r="I69" s="116">
        <v>7518</v>
      </c>
      <c r="J69" s="7"/>
    </row>
    <row r="70" spans="1:10" x14ac:dyDescent="0.3">
      <c r="A70" s="53">
        <v>640</v>
      </c>
      <c r="B70" s="36" t="str">
        <f t="shared" si="0"/>
        <v>Т-врезка Оц-0.5 D640</v>
      </c>
      <c r="C70" s="117">
        <v>2584</v>
      </c>
      <c r="D70" s="36" t="str">
        <f t="shared" si="1"/>
        <v>Т-врезка Оц-0.7 D640</v>
      </c>
      <c r="E70" s="117">
        <v>3562</v>
      </c>
      <c r="F70" s="36" t="str">
        <f t="shared" si="2"/>
        <v>Т-врезка AL-0.8 D640</v>
      </c>
      <c r="G70" s="117">
        <v>4932</v>
      </c>
      <c r="H70" s="36" t="str">
        <f t="shared" si="3"/>
        <v>Т-врезка 304-0.5 D 640</v>
      </c>
      <c r="I70" s="117">
        <v>7722</v>
      </c>
      <c r="J70" s="7"/>
    </row>
    <row r="71" spans="1:10" x14ac:dyDescent="0.3">
      <c r="A71" s="112">
        <v>650</v>
      </c>
      <c r="B71" s="37" t="str">
        <f t="shared" si="0"/>
        <v>Т-врезка Оц-0.5 D650</v>
      </c>
      <c r="C71" s="116">
        <v>2656</v>
      </c>
      <c r="D71" s="37" t="str">
        <f t="shared" si="1"/>
        <v>Т-врезка Оц-0.7 D650</v>
      </c>
      <c r="E71" s="116">
        <v>3663</v>
      </c>
      <c r="F71" s="37" t="str">
        <f t="shared" si="2"/>
        <v>Т-врезка AL-0.8 D650</v>
      </c>
      <c r="G71" s="116">
        <v>5076</v>
      </c>
      <c r="H71" s="37" t="str">
        <f t="shared" si="3"/>
        <v>Т-врезка 304-0.5 D 650</v>
      </c>
      <c r="I71" s="116">
        <v>7926</v>
      </c>
      <c r="J71" s="7"/>
    </row>
    <row r="72" spans="1:10" x14ac:dyDescent="0.3">
      <c r="A72" s="53">
        <v>660</v>
      </c>
      <c r="B72" s="36" t="str">
        <f t="shared" si="0"/>
        <v>Т-врезка Оц-0.5 D660</v>
      </c>
      <c r="C72" s="117">
        <v>2731</v>
      </c>
      <c r="D72" s="36" t="str">
        <f t="shared" si="1"/>
        <v>Т-врезка Оц-0.7 D660</v>
      </c>
      <c r="E72" s="117">
        <v>3767</v>
      </c>
      <c r="F72" s="36" t="str">
        <f t="shared" si="2"/>
        <v>Т-врезка AL-0.8 D660</v>
      </c>
      <c r="G72" s="117">
        <v>5225</v>
      </c>
      <c r="H72" s="36" t="str">
        <f t="shared" si="3"/>
        <v>Т-врезка 304-0.5 D 660</v>
      </c>
      <c r="I72" s="117">
        <v>8133</v>
      </c>
      <c r="J72" s="7"/>
    </row>
    <row r="73" spans="1:10" x14ac:dyDescent="0.3">
      <c r="A73" s="112">
        <v>670</v>
      </c>
      <c r="B73" s="37" t="str">
        <f t="shared" si="0"/>
        <v>Т-врезка Оц-0.5 D670</v>
      </c>
      <c r="C73" s="116">
        <v>2804</v>
      </c>
      <c r="D73" s="37" t="str">
        <f t="shared" si="1"/>
        <v>Т-врезка Оц-0.7 D670</v>
      </c>
      <c r="E73" s="116">
        <v>3873</v>
      </c>
      <c r="F73" s="37" t="str">
        <f t="shared" si="2"/>
        <v>Т-врезка AL-0.8 D670</v>
      </c>
      <c r="G73" s="116">
        <v>5373</v>
      </c>
      <c r="H73" s="37" t="str">
        <f t="shared" si="3"/>
        <v>Т-врезка 304-0.5 D 670</v>
      </c>
      <c r="I73" s="116">
        <v>8346</v>
      </c>
      <c r="J73" s="7"/>
    </row>
    <row r="74" spans="1:10" x14ac:dyDescent="0.3">
      <c r="A74" s="53">
        <v>680</v>
      </c>
      <c r="B74" s="36" t="str">
        <f t="shared" si="0"/>
        <v>Т-врезка Оц-0.5 D680</v>
      </c>
      <c r="C74" s="117">
        <v>2880</v>
      </c>
      <c r="D74" s="36" t="str">
        <f t="shared" si="1"/>
        <v>Т-врезка Оц-0.7 D680</v>
      </c>
      <c r="E74" s="117">
        <v>3979</v>
      </c>
      <c r="F74" s="36" t="str">
        <f t="shared" si="2"/>
        <v>Т-врезка AL-0.8 D680</v>
      </c>
      <c r="G74" s="117">
        <v>5523</v>
      </c>
      <c r="H74" s="36" t="str">
        <f t="shared" si="3"/>
        <v>Т-врезка 304-0.5 D 680</v>
      </c>
      <c r="I74" s="117">
        <v>8558</v>
      </c>
      <c r="J74" s="7"/>
    </row>
    <row r="75" spans="1:10" x14ac:dyDescent="0.3">
      <c r="A75" s="112">
        <v>690</v>
      </c>
      <c r="B75" s="37" t="str">
        <f t="shared" si="0"/>
        <v>Т-врезка Оц-0.5 D690</v>
      </c>
      <c r="C75" s="116">
        <v>2957</v>
      </c>
      <c r="D75" s="37" t="str">
        <f t="shared" si="1"/>
        <v>Т-врезка Оц-0.7 D690</v>
      </c>
      <c r="E75" s="116">
        <v>4086</v>
      </c>
      <c r="F75" s="37" t="str">
        <f t="shared" si="2"/>
        <v>Т-врезка AL-0.8 D690</v>
      </c>
      <c r="G75" s="116">
        <v>5676</v>
      </c>
      <c r="H75" s="37" t="str">
        <f t="shared" si="3"/>
        <v>Т-врезка 304-0.5 D 690</v>
      </c>
      <c r="I75" s="116">
        <v>8774</v>
      </c>
      <c r="J75" s="7"/>
    </row>
    <row r="76" spans="1:10" x14ac:dyDescent="0.3">
      <c r="A76" s="53">
        <v>700</v>
      </c>
      <c r="B76" s="36" t="str">
        <f t="shared" si="0"/>
        <v>Т-врезка Оц-0.5 D700</v>
      </c>
      <c r="C76" s="117">
        <v>3034</v>
      </c>
      <c r="D76" s="36" t="str">
        <f t="shared" si="1"/>
        <v>Т-врезка Оц-0.7 D700</v>
      </c>
      <c r="E76" s="117">
        <v>4196</v>
      </c>
      <c r="F76" s="36" t="str">
        <f t="shared" si="2"/>
        <v>Т-врезка AL-0.8 D700</v>
      </c>
      <c r="G76" s="117">
        <v>5832</v>
      </c>
      <c r="H76" s="36" t="str">
        <f t="shared" si="3"/>
        <v>Т-врезка 304-0.5 D 700</v>
      </c>
      <c r="I76" s="117">
        <v>8993</v>
      </c>
      <c r="J76" s="7"/>
    </row>
    <row r="77" spans="1:10" x14ac:dyDescent="0.3">
      <c r="A77" s="112">
        <v>710</v>
      </c>
      <c r="B77" s="37" t="str">
        <f t="shared" si="0"/>
        <v>Т-врезка Оц-0.5 D710</v>
      </c>
      <c r="C77" s="116">
        <v>3113</v>
      </c>
      <c r="D77" s="37" t="str">
        <f t="shared" si="1"/>
        <v>Т-врезка Оц-0.7 D710</v>
      </c>
      <c r="E77" s="116">
        <v>4303</v>
      </c>
      <c r="F77" s="37" t="str">
        <f t="shared" si="2"/>
        <v>Т-врезка AL-0.8 D710</v>
      </c>
      <c r="G77" s="116">
        <v>5969</v>
      </c>
      <c r="H77" s="37" t="str">
        <f t="shared" si="3"/>
        <v>Т-врезка 304-0.5 D 710</v>
      </c>
      <c r="I77" s="116">
        <v>9213</v>
      </c>
      <c r="J77" s="7"/>
    </row>
    <row r="78" spans="1:10" x14ac:dyDescent="0.3">
      <c r="A78" s="53">
        <v>720</v>
      </c>
      <c r="B78" s="36" t="str">
        <f t="shared" si="0"/>
        <v>Т-врезка Оц-0.5 D720</v>
      </c>
      <c r="C78" s="117">
        <v>3193</v>
      </c>
      <c r="D78" s="36" t="str">
        <f t="shared" si="1"/>
        <v>Т-врезка Оц-0.7 D720</v>
      </c>
      <c r="E78" s="117">
        <v>4418</v>
      </c>
      <c r="F78" s="36" t="str">
        <f t="shared" si="2"/>
        <v>Т-врезка AL-0.8 D720</v>
      </c>
      <c r="G78" s="117">
        <v>6129</v>
      </c>
      <c r="H78" s="36" t="str">
        <f t="shared" si="3"/>
        <v>Т-врезка 304-0.5 D 720</v>
      </c>
      <c r="I78" s="117">
        <v>9438</v>
      </c>
      <c r="J78" s="7"/>
    </row>
    <row r="79" spans="1:10" x14ac:dyDescent="0.3">
      <c r="A79" s="112">
        <v>730</v>
      </c>
      <c r="B79" s="37" t="str">
        <f t="shared" ref="B79:B126" si="4">CONCATENATE("Т-врезка Оц-0.5 D",A79)</f>
        <v>Т-врезка Оц-0.5 D730</v>
      </c>
      <c r="C79" s="116">
        <v>3274</v>
      </c>
      <c r="D79" s="37" t="str">
        <f t="shared" ref="D79:D126" si="5">CONCATENATE("Т-врезка Оц-0.7 D",A79)</f>
        <v>Т-врезка Оц-0.7 D730</v>
      </c>
      <c r="E79" s="116">
        <v>4531</v>
      </c>
      <c r="F79" s="37" t="str">
        <f t="shared" ref="F79:F126" si="6">CONCATENATE("Т-врезка AL-0.8 D",A79)</f>
        <v>Т-врезка AL-0.8 D730</v>
      </c>
      <c r="G79" s="116">
        <v>6291</v>
      </c>
      <c r="H79" s="37" t="str">
        <f t="shared" ref="H79:H126" si="7">CONCATENATE("Т-врезка 304-0.5 D ",A79)</f>
        <v>Т-врезка 304-0.5 D 730</v>
      </c>
      <c r="I79" s="116">
        <v>9665</v>
      </c>
      <c r="J79" s="7"/>
    </row>
    <row r="80" spans="1:10" x14ac:dyDescent="0.3">
      <c r="A80" s="53">
        <v>740</v>
      </c>
      <c r="B80" s="36" t="str">
        <f t="shared" si="4"/>
        <v>Т-врезка Оц-0.5 D740</v>
      </c>
      <c r="C80" s="117">
        <v>3357</v>
      </c>
      <c r="D80" s="36" t="str">
        <f t="shared" si="5"/>
        <v>Т-врезка Оц-0.7 D740</v>
      </c>
      <c r="E80" s="117">
        <v>4647</v>
      </c>
      <c r="F80" s="36" t="str">
        <f t="shared" si="6"/>
        <v>Т-врезка AL-0.8 D740</v>
      </c>
      <c r="G80" s="117">
        <v>6455</v>
      </c>
      <c r="H80" s="36" t="str">
        <f t="shared" si="7"/>
        <v>Т-врезка 304-0.5 D 740</v>
      </c>
      <c r="I80" s="117">
        <v>9893</v>
      </c>
      <c r="J80" s="7"/>
    </row>
    <row r="81" spans="1:10" x14ac:dyDescent="0.3">
      <c r="A81" s="112">
        <v>750</v>
      </c>
      <c r="B81" s="37" t="str">
        <f t="shared" si="4"/>
        <v>Т-врезка Оц-0.5 D750</v>
      </c>
      <c r="C81" s="116">
        <v>3439</v>
      </c>
      <c r="D81" s="37" t="str">
        <f t="shared" si="5"/>
        <v>Т-врезка Оц-0.7 D750</v>
      </c>
      <c r="E81" s="116">
        <v>4762</v>
      </c>
      <c r="F81" s="37" t="str">
        <f t="shared" si="6"/>
        <v>Т-врезка AL-0.8 D750</v>
      </c>
      <c r="G81" s="116">
        <v>6621</v>
      </c>
      <c r="H81" s="37" t="str">
        <f t="shared" si="7"/>
        <v>Т-врезка 304-0.5 D 750</v>
      </c>
      <c r="I81" s="116">
        <v>10124</v>
      </c>
      <c r="J81" s="7"/>
    </row>
    <row r="82" spans="1:10" x14ac:dyDescent="0.3">
      <c r="A82" s="53">
        <v>760</v>
      </c>
      <c r="B82" s="36" t="str">
        <f t="shared" si="4"/>
        <v>Т-врезка Оц-0.5 D760</v>
      </c>
      <c r="C82" s="117">
        <v>3524</v>
      </c>
      <c r="D82" s="36" t="str">
        <f t="shared" si="5"/>
        <v>Т-врезка Оц-0.7 D760</v>
      </c>
      <c r="E82" s="117">
        <v>4882</v>
      </c>
      <c r="F82" s="36" t="str">
        <f t="shared" si="6"/>
        <v>Т-врезка AL-0.8 D760</v>
      </c>
      <c r="G82" s="117">
        <v>6788</v>
      </c>
      <c r="H82" s="36" t="str">
        <f t="shared" si="7"/>
        <v>Т-врезка 304-0.5 D 760</v>
      </c>
      <c r="I82" s="117">
        <v>10359</v>
      </c>
      <c r="J82" s="7"/>
    </row>
    <row r="83" spans="1:10" x14ac:dyDescent="0.3">
      <c r="A83" s="112">
        <v>770</v>
      </c>
      <c r="B83" s="37" t="str">
        <f t="shared" si="4"/>
        <v>Т-врезка Оц-0.5 D770</v>
      </c>
      <c r="C83" s="116">
        <v>3591</v>
      </c>
      <c r="D83" s="37" t="str">
        <f t="shared" si="5"/>
        <v>Т-врезка Оц-0.7 D770</v>
      </c>
      <c r="E83" s="116">
        <v>4976</v>
      </c>
      <c r="F83" s="37" t="str">
        <f t="shared" si="6"/>
        <v>Т-врезка AL-0.8 D770</v>
      </c>
      <c r="G83" s="116">
        <v>6923</v>
      </c>
      <c r="H83" s="37" t="str">
        <f t="shared" si="7"/>
        <v>Т-врезка 304-0.5 D 770</v>
      </c>
      <c r="I83" s="116">
        <v>10596</v>
      </c>
      <c r="J83" s="7"/>
    </row>
    <row r="84" spans="1:10" x14ac:dyDescent="0.3">
      <c r="A84" s="53">
        <v>780</v>
      </c>
      <c r="B84" s="36" t="str">
        <f t="shared" si="4"/>
        <v>Т-врезка Оц-0.5 D780</v>
      </c>
      <c r="C84" s="117">
        <v>3619</v>
      </c>
      <c r="D84" s="36" t="str">
        <f t="shared" si="5"/>
        <v>Т-врезка Оц-0.7 D780</v>
      </c>
      <c r="E84" s="117">
        <v>5019</v>
      </c>
      <c r="F84" s="36" t="str">
        <f t="shared" si="6"/>
        <v>Т-врезка AL-0.8 D780</v>
      </c>
      <c r="G84" s="117">
        <v>6981</v>
      </c>
      <c r="H84" s="36" t="str">
        <f t="shared" si="7"/>
        <v>Т-врезка 304-0.5 D 780</v>
      </c>
      <c r="I84" s="117">
        <v>10836</v>
      </c>
      <c r="J84" s="7"/>
    </row>
    <row r="85" spans="1:10" x14ac:dyDescent="0.3">
      <c r="A85" s="112">
        <v>790</v>
      </c>
      <c r="B85" s="37" t="str">
        <f t="shared" si="4"/>
        <v>Т-врезка Оц-0.5 D790</v>
      </c>
      <c r="C85" s="116">
        <v>3649</v>
      </c>
      <c r="D85" s="37" t="str">
        <f t="shared" si="5"/>
        <v>Т-врезка Оц-0.7 D790</v>
      </c>
      <c r="E85" s="116">
        <v>5061</v>
      </c>
      <c r="F85" s="37" t="str">
        <f t="shared" si="6"/>
        <v>Т-врезка AL-0.8 D790</v>
      </c>
      <c r="G85" s="116">
        <v>7041</v>
      </c>
      <c r="H85" s="37" t="str">
        <f t="shared" si="7"/>
        <v>Т-врезка 304-0.5 D 790</v>
      </c>
      <c r="I85" s="116">
        <v>11079</v>
      </c>
      <c r="J85" s="7"/>
    </row>
    <row r="86" spans="1:10" x14ac:dyDescent="0.3">
      <c r="A86" s="53">
        <v>800</v>
      </c>
      <c r="B86" s="36" t="str">
        <f t="shared" si="4"/>
        <v>Т-врезка Оц-0.5 D800</v>
      </c>
      <c r="C86" s="117">
        <v>3679</v>
      </c>
      <c r="D86" s="36" t="str">
        <f t="shared" si="5"/>
        <v>Т-врезка Оц-0.7 D800</v>
      </c>
      <c r="E86" s="117">
        <v>5106</v>
      </c>
      <c r="F86" s="36" t="str">
        <f t="shared" si="6"/>
        <v>Т-врезка AL-0.8 D800</v>
      </c>
      <c r="G86" s="117">
        <v>7103</v>
      </c>
      <c r="H86" s="36" t="str">
        <f t="shared" si="7"/>
        <v>Т-врезка 304-0.5 D 800</v>
      </c>
      <c r="I86" s="117">
        <v>11325</v>
      </c>
      <c r="J86" s="7"/>
    </row>
    <row r="87" spans="1:10" x14ac:dyDescent="0.3">
      <c r="A87" s="112">
        <v>810</v>
      </c>
      <c r="B87" s="37" t="str">
        <f t="shared" si="4"/>
        <v>Т-врезка Оц-0.5 D810</v>
      </c>
      <c r="C87" s="116">
        <v>3707</v>
      </c>
      <c r="D87" s="37" t="str">
        <f t="shared" si="5"/>
        <v>Т-врезка Оц-0.7 D810</v>
      </c>
      <c r="E87" s="116">
        <v>5145</v>
      </c>
      <c r="F87" s="37" t="str">
        <f t="shared" si="6"/>
        <v>Т-врезка AL-0.8 D810</v>
      </c>
      <c r="G87" s="116">
        <v>7142</v>
      </c>
      <c r="H87" s="37" t="str">
        <f t="shared" si="7"/>
        <v>Т-врезка 304-0.5 D 810</v>
      </c>
      <c r="I87" s="116">
        <v>11573</v>
      </c>
      <c r="J87" s="7"/>
    </row>
    <row r="88" spans="1:10" x14ac:dyDescent="0.3">
      <c r="A88" s="53">
        <v>820</v>
      </c>
      <c r="B88" s="36" t="str">
        <f t="shared" si="4"/>
        <v>Т-врезка Оц-0.5 D820</v>
      </c>
      <c r="C88" s="117">
        <v>3735</v>
      </c>
      <c r="D88" s="36" t="str">
        <f t="shared" si="5"/>
        <v>Т-врезка Оц-0.7 D820</v>
      </c>
      <c r="E88" s="117">
        <v>5187</v>
      </c>
      <c r="F88" s="36" t="str">
        <f t="shared" si="6"/>
        <v>Т-врезка AL-0.8 D820</v>
      </c>
      <c r="G88" s="117">
        <v>7200</v>
      </c>
      <c r="H88" s="36" t="str">
        <f t="shared" si="7"/>
        <v>Т-врезка 304-0.5 D 820</v>
      </c>
      <c r="I88" s="117">
        <v>11823</v>
      </c>
      <c r="J88" s="7"/>
    </row>
    <row r="89" spans="1:10" x14ac:dyDescent="0.3">
      <c r="A89" s="112">
        <v>830</v>
      </c>
      <c r="B89" s="37" t="str">
        <f t="shared" si="4"/>
        <v>Т-врезка Оц-0.5 D830</v>
      </c>
      <c r="C89" s="116">
        <v>3765</v>
      </c>
      <c r="D89" s="37" t="str">
        <f t="shared" si="5"/>
        <v>Т-врезка Оц-0.7 D830</v>
      </c>
      <c r="E89" s="116">
        <v>5232</v>
      </c>
      <c r="F89" s="37" t="str">
        <f t="shared" si="6"/>
        <v>Т-врезка AL-0.8 D830</v>
      </c>
      <c r="G89" s="116">
        <v>7259</v>
      </c>
      <c r="H89" s="37" t="str">
        <f t="shared" si="7"/>
        <v>Т-врезка 304-0.5 D 830</v>
      </c>
      <c r="I89" s="116">
        <v>12077</v>
      </c>
      <c r="J89" s="7"/>
    </row>
    <row r="90" spans="1:10" x14ac:dyDescent="0.3">
      <c r="A90" s="53">
        <v>840</v>
      </c>
      <c r="B90" s="36" t="str">
        <f t="shared" si="4"/>
        <v>Т-врезка Оц-0.5 D840</v>
      </c>
      <c r="C90" s="117">
        <v>3793</v>
      </c>
      <c r="D90" s="36" t="str">
        <f t="shared" si="5"/>
        <v>Т-врезка Оц-0.7 D840</v>
      </c>
      <c r="E90" s="117">
        <v>5274</v>
      </c>
      <c r="F90" s="36" t="str">
        <f t="shared" si="6"/>
        <v>Т-врезка AL-0.8 D840</v>
      </c>
      <c r="G90" s="117">
        <v>7317</v>
      </c>
      <c r="H90" s="36" t="str">
        <f t="shared" si="7"/>
        <v>Т-врезка 304-0.5 D 840</v>
      </c>
      <c r="I90" s="117">
        <v>12333</v>
      </c>
      <c r="J90" s="7"/>
    </row>
    <row r="91" spans="1:10" x14ac:dyDescent="0.3">
      <c r="A91" s="112">
        <v>850</v>
      </c>
      <c r="B91" s="37" t="str">
        <f t="shared" si="4"/>
        <v>Т-врезка Оц-0.5 D850</v>
      </c>
      <c r="C91" s="116">
        <v>3822</v>
      </c>
      <c r="D91" s="37" t="str">
        <f t="shared" si="5"/>
        <v>Т-врезка Оц-0.7 D850</v>
      </c>
      <c r="E91" s="116">
        <v>5316</v>
      </c>
      <c r="F91" s="37" t="str">
        <f t="shared" si="6"/>
        <v>Т-врезка AL-0.8 D850</v>
      </c>
      <c r="G91" s="116">
        <v>7376</v>
      </c>
      <c r="H91" s="37" t="str">
        <f t="shared" si="7"/>
        <v>Т-врезка 304-0.5 D 850</v>
      </c>
      <c r="I91" s="116">
        <v>12591</v>
      </c>
      <c r="J91" s="7"/>
    </row>
    <row r="92" spans="1:10" x14ac:dyDescent="0.3">
      <c r="A92" s="53">
        <v>860</v>
      </c>
      <c r="B92" s="36" t="str">
        <f t="shared" si="4"/>
        <v>Т-врезка Оц-0.5 D860</v>
      </c>
      <c r="C92" s="117">
        <v>3849</v>
      </c>
      <c r="D92" s="36" t="str">
        <f t="shared" si="5"/>
        <v>Т-врезка Оц-0.7 D860</v>
      </c>
      <c r="E92" s="117">
        <v>5358</v>
      </c>
      <c r="F92" s="36" t="str">
        <f t="shared" si="6"/>
        <v>Т-врезка AL-0.8 D860</v>
      </c>
      <c r="G92" s="117">
        <v>7431</v>
      </c>
      <c r="H92" s="36" t="str">
        <f t="shared" si="7"/>
        <v>Т-врезка 304-0.5 D 860</v>
      </c>
      <c r="I92" s="117">
        <v>12852</v>
      </c>
      <c r="J92" s="7"/>
    </row>
    <row r="93" spans="1:10" x14ac:dyDescent="0.3">
      <c r="A93" s="112">
        <v>870</v>
      </c>
      <c r="B93" s="37" t="str">
        <f t="shared" si="4"/>
        <v>Т-врезка Оц-0.5 D870</v>
      </c>
      <c r="C93" s="116">
        <v>3878</v>
      </c>
      <c r="D93" s="37" t="str">
        <f t="shared" si="5"/>
        <v>Т-врезка Оц-0.7 D870</v>
      </c>
      <c r="E93" s="116">
        <v>5399</v>
      </c>
      <c r="F93" s="37" t="str">
        <f t="shared" si="6"/>
        <v>Т-врезка AL-0.8 D870</v>
      </c>
      <c r="G93" s="116">
        <v>7490</v>
      </c>
      <c r="H93" s="37" t="str">
        <f t="shared" si="7"/>
        <v>Т-врезка 304-0.5 D 870</v>
      </c>
      <c r="I93" s="116">
        <v>13116</v>
      </c>
      <c r="J93" s="7"/>
    </row>
    <row r="94" spans="1:10" x14ac:dyDescent="0.3">
      <c r="A94" s="53">
        <v>880</v>
      </c>
      <c r="B94" s="36" t="str">
        <f t="shared" si="4"/>
        <v>Т-врезка Оц-0.5 D880</v>
      </c>
      <c r="C94" s="117">
        <v>3904</v>
      </c>
      <c r="D94" s="36" t="str">
        <f t="shared" si="5"/>
        <v>Т-врезка Оц-0.7 D880</v>
      </c>
      <c r="E94" s="117">
        <v>5441</v>
      </c>
      <c r="F94" s="36" t="str">
        <f t="shared" si="6"/>
        <v>Т-врезка AL-0.8 D880</v>
      </c>
      <c r="G94" s="117">
        <v>7547</v>
      </c>
      <c r="H94" s="36" t="str">
        <f t="shared" si="7"/>
        <v>Т-врезка 304-0.5 D 880</v>
      </c>
      <c r="I94" s="117">
        <v>13383</v>
      </c>
      <c r="J94" s="7"/>
    </row>
    <row r="95" spans="1:10" x14ac:dyDescent="0.3">
      <c r="A95" s="112">
        <v>890</v>
      </c>
      <c r="B95" s="37" t="str">
        <f t="shared" si="4"/>
        <v>Т-врезка Оц-0.5 D890</v>
      </c>
      <c r="C95" s="116">
        <v>3932</v>
      </c>
      <c r="D95" s="37" t="str">
        <f t="shared" si="5"/>
        <v>Т-врезка Оц-0.7 D890</v>
      </c>
      <c r="E95" s="116">
        <v>5480</v>
      </c>
      <c r="F95" s="37" t="str">
        <f t="shared" si="6"/>
        <v>Т-врезка AL-0.8 D890</v>
      </c>
      <c r="G95" s="116">
        <v>7604</v>
      </c>
      <c r="H95" s="37" t="str">
        <f t="shared" si="7"/>
        <v>Т-врезка 304-0.5 D 890</v>
      </c>
      <c r="I95" s="116">
        <v>13652</v>
      </c>
      <c r="J95" s="7"/>
    </row>
    <row r="96" spans="1:10" x14ac:dyDescent="0.3">
      <c r="A96" s="53">
        <v>900</v>
      </c>
      <c r="B96" s="36" t="str">
        <f t="shared" si="4"/>
        <v>Т-врезка Оц-0.5 D900</v>
      </c>
      <c r="C96" s="117">
        <v>3960</v>
      </c>
      <c r="D96" s="36" t="str">
        <f t="shared" si="5"/>
        <v>Т-врезка Оц-0.7 D900</v>
      </c>
      <c r="E96" s="117">
        <v>5522</v>
      </c>
      <c r="F96" s="36" t="str">
        <f t="shared" si="6"/>
        <v>Т-врезка AL-0.8 D900</v>
      </c>
      <c r="G96" s="117">
        <v>7659</v>
      </c>
      <c r="H96" s="36" t="str">
        <f t="shared" si="7"/>
        <v>Т-врезка 304-0.5 D 900</v>
      </c>
      <c r="I96" s="117">
        <v>13923</v>
      </c>
      <c r="J96" s="7"/>
    </row>
    <row r="97" spans="1:10" x14ac:dyDescent="0.3">
      <c r="A97" s="112">
        <v>910</v>
      </c>
      <c r="B97" s="37" t="str">
        <f t="shared" si="4"/>
        <v>Т-врезка Оц-0.5 D910</v>
      </c>
      <c r="C97" s="116">
        <v>3987</v>
      </c>
      <c r="D97" s="37" t="str">
        <f t="shared" si="5"/>
        <v>Т-врезка Оц-0.7 D910</v>
      </c>
      <c r="E97" s="116">
        <v>5560</v>
      </c>
      <c r="F97" s="37" t="str">
        <f t="shared" si="6"/>
        <v>Т-врезка AL-0.8 D910</v>
      </c>
      <c r="G97" s="116">
        <v>7697</v>
      </c>
      <c r="H97" s="37" t="str">
        <f t="shared" si="7"/>
        <v>Т-врезка 304-0.5 D 910</v>
      </c>
      <c r="I97" s="116">
        <v>14198</v>
      </c>
      <c r="J97" s="7"/>
    </row>
    <row r="98" spans="1:10" x14ac:dyDescent="0.3">
      <c r="A98" s="53">
        <v>920</v>
      </c>
      <c r="B98" s="36" t="str">
        <f t="shared" si="4"/>
        <v>Т-врезка Оц-0.5 D920</v>
      </c>
      <c r="C98" s="117">
        <v>4015</v>
      </c>
      <c r="D98" s="36" t="str">
        <f t="shared" si="5"/>
        <v>Т-врезка Оц-0.7 D920</v>
      </c>
      <c r="E98" s="117">
        <v>5602</v>
      </c>
      <c r="F98" s="36" t="str">
        <f t="shared" si="6"/>
        <v>Т-врезка AL-0.8 D920</v>
      </c>
      <c r="G98" s="117">
        <v>7754</v>
      </c>
      <c r="H98" s="36" t="str">
        <f t="shared" si="7"/>
        <v>Т-врезка 304-0.5 D 920</v>
      </c>
      <c r="I98" s="117">
        <v>14475</v>
      </c>
      <c r="J98" s="7"/>
    </row>
    <row r="99" spans="1:10" x14ac:dyDescent="0.3">
      <c r="A99" s="112">
        <v>930</v>
      </c>
      <c r="B99" s="37" t="str">
        <f t="shared" si="4"/>
        <v>Т-врезка Оц-0.5 D930</v>
      </c>
      <c r="C99" s="116">
        <v>4042</v>
      </c>
      <c r="D99" s="37" t="str">
        <f t="shared" si="5"/>
        <v>Т-врезка Оц-0.7 D930</v>
      </c>
      <c r="E99" s="116">
        <v>5642</v>
      </c>
      <c r="F99" s="37" t="str">
        <f t="shared" si="6"/>
        <v>Т-врезка AL-0.8 D930</v>
      </c>
      <c r="G99" s="116">
        <v>7808</v>
      </c>
      <c r="H99" s="37" t="str">
        <f t="shared" si="7"/>
        <v>Т-врезка 304-0.5 D 930</v>
      </c>
      <c r="I99" s="116">
        <v>14757</v>
      </c>
      <c r="J99" s="7"/>
    </row>
    <row r="100" spans="1:10" x14ac:dyDescent="0.3">
      <c r="A100" s="53">
        <v>940</v>
      </c>
      <c r="B100" s="36" t="str">
        <f t="shared" si="4"/>
        <v>Т-врезка Оц-0.5 D940</v>
      </c>
      <c r="C100" s="117">
        <v>4068</v>
      </c>
      <c r="D100" s="36" t="str">
        <f t="shared" si="5"/>
        <v>Т-врезка Оц-0.7 D940</v>
      </c>
      <c r="E100" s="117">
        <v>5682</v>
      </c>
      <c r="F100" s="36" t="str">
        <f t="shared" si="6"/>
        <v>Т-врезка AL-0.8 D940</v>
      </c>
      <c r="G100" s="117">
        <v>7865</v>
      </c>
      <c r="H100" s="36" t="str">
        <f t="shared" si="7"/>
        <v>Т-врезка 304-0.5 D 940</v>
      </c>
      <c r="I100" s="117">
        <v>15038</v>
      </c>
      <c r="J100" s="7"/>
    </row>
    <row r="101" spans="1:10" x14ac:dyDescent="0.3">
      <c r="A101" s="112">
        <v>950</v>
      </c>
      <c r="B101" s="37" t="str">
        <f t="shared" si="4"/>
        <v>Т-врезка Оц-0.5 D950</v>
      </c>
      <c r="C101" s="116">
        <v>4096</v>
      </c>
      <c r="D101" s="37" t="str">
        <f t="shared" si="5"/>
        <v>Т-врезка Оц-0.7 D950</v>
      </c>
      <c r="E101" s="116">
        <v>5722</v>
      </c>
      <c r="F101" s="37" t="str">
        <f t="shared" si="6"/>
        <v>Т-врезка AL-0.8 D950</v>
      </c>
      <c r="G101" s="116">
        <v>7919</v>
      </c>
      <c r="H101" s="37" t="str">
        <f t="shared" si="7"/>
        <v>Т-врезка 304-0.5 D 950</v>
      </c>
      <c r="I101" s="116">
        <v>15324</v>
      </c>
      <c r="J101" s="7"/>
    </row>
    <row r="102" spans="1:10" x14ac:dyDescent="0.3">
      <c r="A102" s="53">
        <v>960</v>
      </c>
      <c r="B102" s="36" t="str">
        <f t="shared" si="4"/>
        <v>Т-врезка Оц-0.5 D960</v>
      </c>
      <c r="C102" s="117">
        <v>4122</v>
      </c>
      <c r="D102" s="36" t="str">
        <f t="shared" si="5"/>
        <v>Т-врезка Оц-0.7 D960</v>
      </c>
      <c r="E102" s="117">
        <v>5762</v>
      </c>
      <c r="F102" s="36" t="str">
        <f t="shared" si="6"/>
        <v>Т-врезка AL-0.8 D960</v>
      </c>
      <c r="G102" s="117">
        <v>7974</v>
      </c>
      <c r="H102" s="36" t="str">
        <f t="shared" si="7"/>
        <v>Т-врезка 304-0.5 D 960</v>
      </c>
      <c r="I102" s="117">
        <v>15612</v>
      </c>
      <c r="J102" s="7"/>
    </row>
    <row r="103" spans="1:10" x14ac:dyDescent="0.3">
      <c r="A103" s="112">
        <v>970</v>
      </c>
      <c r="B103" s="37" t="str">
        <f t="shared" si="4"/>
        <v>Т-врезка Оц-0.5 D970</v>
      </c>
      <c r="C103" s="116">
        <v>4149</v>
      </c>
      <c r="D103" s="37" t="str">
        <f t="shared" si="5"/>
        <v>Т-врезка Оц-0.7 D970</v>
      </c>
      <c r="E103" s="116">
        <v>5802</v>
      </c>
      <c r="F103" s="37" t="str">
        <f t="shared" si="6"/>
        <v>Т-врезка AL-0.8 D970</v>
      </c>
      <c r="G103" s="116">
        <v>8028</v>
      </c>
      <c r="H103" s="37" t="str">
        <f t="shared" si="7"/>
        <v>Т-врезка 304-0.5 D 970</v>
      </c>
      <c r="I103" s="116">
        <v>15903</v>
      </c>
      <c r="J103" s="7"/>
    </row>
    <row r="104" spans="1:10" x14ac:dyDescent="0.3">
      <c r="A104" s="53">
        <v>980</v>
      </c>
      <c r="B104" s="36" t="str">
        <f t="shared" si="4"/>
        <v>Т-врезка Оц-0.5 D980</v>
      </c>
      <c r="C104" s="117">
        <v>4174</v>
      </c>
      <c r="D104" s="36" t="str">
        <f t="shared" si="5"/>
        <v>Т-врезка Оц-0.7 D980</v>
      </c>
      <c r="E104" s="117">
        <v>5842</v>
      </c>
      <c r="F104" s="36" t="str">
        <f t="shared" si="6"/>
        <v>Т-врезка AL-0.8 D980</v>
      </c>
      <c r="G104" s="117">
        <v>8084</v>
      </c>
      <c r="H104" s="36" t="str">
        <f t="shared" si="7"/>
        <v>Т-врезка 304-0.5 D 980</v>
      </c>
      <c r="I104" s="117">
        <v>16196</v>
      </c>
      <c r="J104" s="7"/>
    </row>
    <row r="105" spans="1:10" x14ac:dyDescent="0.3">
      <c r="A105" s="112">
        <v>990</v>
      </c>
      <c r="B105" s="37" t="str">
        <f t="shared" si="4"/>
        <v>Т-врезка Оц-0.5 D990</v>
      </c>
      <c r="C105" s="116">
        <v>4200</v>
      </c>
      <c r="D105" s="37" t="str">
        <f t="shared" si="5"/>
        <v>Т-врезка Оц-0.7 D990</v>
      </c>
      <c r="E105" s="116">
        <v>5879</v>
      </c>
      <c r="F105" s="37" t="str">
        <f t="shared" si="6"/>
        <v>Т-врезка AL-0.8 D990</v>
      </c>
      <c r="G105" s="116">
        <v>8136</v>
      </c>
      <c r="H105" s="37" t="str">
        <f t="shared" si="7"/>
        <v>Т-врезка 304-0.5 D 990</v>
      </c>
      <c r="I105" s="116">
        <v>16491</v>
      </c>
      <c r="J105" s="7"/>
    </row>
    <row r="106" spans="1:10" x14ac:dyDescent="0.3">
      <c r="A106" s="131">
        <v>1000</v>
      </c>
      <c r="B106" s="109" t="str">
        <f t="shared" si="4"/>
        <v>Т-врезка Оц-0.5 D1000</v>
      </c>
      <c r="C106" s="132">
        <v>4227</v>
      </c>
      <c r="D106" s="109" t="str">
        <f t="shared" si="5"/>
        <v>Т-врезка Оц-0.7 D1000</v>
      </c>
      <c r="E106" s="132">
        <v>5919</v>
      </c>
      <c r="F106" s="109" t="str">
        <f t="shared" si="6"/>
        <v>Т-врезка AL-0.8 D1000</v>
      </c>
      <c r="G106" s="132">
        <v>8190</v>
      </c>
      <c r="H106" s="109" t="str">
        <f t="shared" si="7"/>
        <v>Т-врезка 304-0.5 D 1000</v>
      </c>
      <c r="I106" s="132">
        <v>16790</v>
      </c>
      <c r="J106" s="7"/>
    </row>
    <row r="107" spans="1:10" x14ac:dyDescent="0.3">
      <c r="A107" s="112">
        <v>1010</v>
      </c>
      <c r="B107" s="37" t="str">
        <f t="shared" si="4"/>
        <v>Т-врезка Оц-0.5 D1010</v>
      </c>
      <c r="C107" s="116">
        <v>4260</v>
      </c>
      <c r="D107" s="37" t="str">
        <f t="shared" si="5"/>
        <v>Т-врезка Оц-0.7 D1010</v>
      </c>
      <c r="E107" s="116">
        <v>5977</v>
      </c>
      <c r="F107" s="37" t="str">
        <f t="shared" si="6"/>
        <v>Т-врезка AL-0.8 D1010</v>
      </c>
      <c r="G107" s="116">
        <v>8259</v>
      </c>
      <c r="H107" s="37" t="str">
        <f t="shared" si="7"/>
        <v>Т-врезка 304-0.5 D 1010</v>
      </c>
      <c r="I107" s="116">
        <v>17093</v>
      </c>
      <c r="J107" s="7"/>
    </row>
    <row r="108" spans="1:10" x14ac:dyDescent="0.3">
      <c r="A108" s="53">
        <v>1020</v>
      </c>
      <c r="B108" s="36" t="str">
        <f t="shared" si="4"/>
        <v>Т-врезка Оц-0.5 D1020</v>
      </c>
      <c r="C108" s="117">
        <v>4293</v>
      </c>
      <c r="D108" s="36" t="str">
        <f t="shared" si="5"/>
        <v>Т-врезка Оц-0.7 D1020</v>
      </c>
      <c r="E108" s="117">
        <v>6036</v>
      </c>
      <c r="F108" s="36" t="str">
        <f t="shared" si="6"/>
        <v>Т-врезка AL-0.8 D1020</v>
      </c>
      <c r="G108" s="117">
        <v>8327</v>
      </c>
      <c r="H108" s="36" t="str">
        <f t="shared" si="7"/>
        <v>Т-врезка 304-0.5 D 1020</v>
      </c>
      <c r="I108" s="117">
        <v>17397</v>
      </c>
      <c r="J108" s="7"/>
    </row>
    <row r="109" spans="1:10" x14ac:dyDescent="0.3">
      <c r="A109" s="112">
        <v>1030</v>
      </c>
      <c r="B109" s="37" t="str">
        <f t="shared" si="4"/>
        <v>Т-врезка Оц-0.5 D1030</v>
      </c>
      <c r="C109" s="116">
        <v>4328</v>
      </c>
      <c r="D109" s="37" t="str">
        <f t="shared" si="5"/>
        <v>Т-врезка Оц-0.7 D1030</v>
      </c>
      <c r="E109" s="116">
        <v>6096</v>
      </c>
      <c r="F109" s="37" t="str">
        <f t="shared" si="6"/>
        <v>Т-врезка AL-0.8 D1030</v>
      </c>
      <c r="G109" s="116">
        <v>8396</v>
      </c>
      <c r="H109" s="37" t="str">
        <f t="shared" si="7"/>
        <v>Т-врезка 304-0.5 D 1030</v>
      </c>
      <c r="I109" s="116">
        <v>17703</v>
      </c>
      <c r="J109" s="7"/>
    </row>
    <row r="110" spans="1:10" x14ac:dyDescent="0.3">
      <c r="A110" s="53">
        <v>1040</v>
      </c>
      <c r="B110" s="36" t="str">
        <f t="shared" si="4"/>
        <v>Т-врезка Оц-0.5 D1040</v>
      </c>
      <c r="C110" s="117">
        <v>4363</v>
      </c>
      <c r="D110" s="36" t="str">
        <f t="shared" si="5"/>
        <v>Т-врезка Оц-0.7 D1040</v>
      </c>
      <c r="E110" s="117">
        <v>6156</v>
      </c>
      <c r="F110" s="36" t="str">
        <f t="shared" si="6"/>
        <v>Т-врезка AL-0.8 D1040</v>
      </c>
      <c r="G110" s="117">
        <v>8465</v>
      </c>
      <c r="H110" s="36" t="str">
        <f t="shared" si="7"/>
        <v>Т-врезка 304-0.5 D 1040</v>
      </c>
      <c r="I110" s="117">
        <v>18012</v>
      </c>
      <c r="J110" s="7"/>
    </row>
    <row r="111" spans="1:10" x14ac:dyDescent="0.3">
      <c r="A111" s="112">
        <v>1050</v>
      </c>
      <c r="B111" s="37" t="str">
        <f t="shared" si="4"/>
        <v>Т-врезка Оц-0.5 D1050</v>
      </c>
      <c r="C111" s="116">
        <v>4398</v>
      </c>
      <c r="D111" s="37" t="str">
        <f t="shared" si="5"/>
        <v>Т-врезка Оц-0.7 D1050</v>
      </c>
      <c r="E111" s="116">
        <v>6215</v>
      </c>
      <c r="F111" s="37" t="str">
        <f t="shared" si="6"/>
        <v>Т-врезка AL-0.8 D1050</v>
      </c>
      <c r="G111" s="116">
        <v>8537</v>
      </c>
      <c r="H111" s="37" t="str">
        <f t="shared" si="7"/>
        <v>Т-врезка 304-0.5 D 1050</v>
      </c>
      <c r="I111" s="116">
        <v>18324</v>
      </c>
      <c r="J111" s="7"/>
    </row>
    <row r="112" spans="1:10" x14ac:dyDescent="0.3">
      <c r="A112" s="53">
        <v>1060</v>
      </c>
      <c r="B112" s="36" t="str">
        <f t="shared" si="4"/>
        <v>Т-врезка Оц-0.5 D1060</v>
      </c>
      <c r="C112" s="117">
        <v>4433</v>
      </c>
      <c r="D112" s="36" t="str">
        <f t="shared" si="5"/>
        <v>Т-врезка Оц-0.7 D1060</v>
      </c>
      <c r="E112" s="117">
        <v>6276</v>
      </c>
      <c r="F112" s="36" t="str">
        <f t="shared" si="6"/>
        <v>Т-врезка AL-0.8 D1060</v>
      </c>
      <c r="G112" s="117">
        <v>8607</v>
      </c>
      <c r="H112" s="36" t="str">
        <f t="shared" si="7"/>
        <v>Т-врезка 304-0.5 D 1060</v>
      </c>
      <c r="I112" s="117">
        <v>18638</v>
      </c>
      <c r="J112" s="7"/>
    </row>
    <row r="113" spans="1:10" x14ac:dyDescent="0.3">
      <c r="A113" s="112">
        <v>1070</v>
      </c>
      <c r="B113" s="37" t="str">
        <f t="shared" si="4"/>
        <v>Т-врезка Оц-0.5 D1070</v>
      </c>
      <c r="C113" s="116">
        <v>4471</v>
      </c>
      <c r="D113" s="37" t="str">
        <f t="shared" si="5"/>
        <v>Т-врезка Оц-0.7 D1070</v>
      </c>
      <c r="E113" s="116">
        <v>6336</v>
      </c>
      <c r="F113" s="37" t="str">
        <f t="shared" si="6"/>
        <v>Т-врезка AL-0.8 D1070</v>
      </c>
      <c r="G113" s="116">
        <v>8679</v>
      </c>
      <c r="H113" s="37" t="str">
        <f t="shared" si="7"/>
        <v>Т-врезка 304-0.5 D 1070</v>
      </c>
      <c r="I113" s="116">
        <v>18954</v>
      </c>
      <c r="J113" s="7"/>
    </row>
    <row r="114" spans="1:10" x14ac:dyDescent="0.3">
      <c r="A114" s="53">
        <v>1080</v>
      </c>
      <c r="B114" s="36" t="str">
        <f t="shared" si="4"/>
        <v>Т-врезка Оц-0.5 D1080</v>
      </c>
      <c r="C114" s="117">
        <v>4508</v>
      </c>
      <c r="D114" s="36" t="str">
        <f t="shared" si="5"/>
        <v>Т-врезка Оц-0.7 D1080</v>
      </c>
      <c r="E114" s="117">
        <v>6398</v>
      </c>
      <c r="F114" s="36" t="str">
        <f t="shared" si="6"/>
        <v>Т-врезка AL-0.8 D1080</v>
      </c>
      <c r="G114" s="117">
        <v>8751</v>
      </c>
      <c r="H114" s="36" t="str">
        <f t="shared" si="7"/>
        <v>Т-врезка 304-0.5 D 1080</v>
      </c>
      <c r="I114" s="117">
        <v>19277</v>
      </c>
      <c r="J114" s="7"/>
    </row>
    <row r="115" spans="1:10" x14ac:dyDescent="0.3">
      <c r="A115" s="112">
        <v>1090</v>
      </c>
      <c r="B115" s="37" t="str">
        <f t="shared" si="4"/>
        <v>Т-врезка Оц-0.5 D1090</v>
      </c>
      <c r="C115" s="116">
        <v>4547</v>
      </c>
      <c r="D115" s="37" t="str">
        <f t="shared" si="5"/>
        <v>Т-врезка Оц-0.7 D1090</v>
      </c>
      <c r="E115" s="116">
        <v>6462</v>
      </c>
      <c r="F115" s="37" t="str">
        <f t="shared" si="6"/>
        <v>Т-врезка AL-0.8 D1090</v>
      </c>
      <c r="G115" s="116">
        <v>8825</v>
      </c>
      <c r="H115" s="37" t="str">
        <f t="shared" si="7"/>
        <v>Т-врезка 304-0.5 D 1090</v>
      </c>
      <c r="I115" s="116">
        <v>19598</v>
      </c>
      <c r="J115" s="7"/>
    </row>
    <row r="116" spans="1:10" x14ac:dyDescent="0.3">
      <c r="A116" s="53">
        <v>1100</v>
      </c>
      <c r="B116" s="36" t="str">
        <f t="shared" si="4"/>
        <v>Т-врезка Оц-0.5 D1100</v>
      </c>
      <c r="C116" s="117">
        <v>4583</v>
      </c>
      <c r="D116" s="36" t="str">
        <f t="shared" si="5"/>
        <v>Т-врезка Оц-0.7 D1100</v>
      </c>
      <c r="E116" s="117">
        <v>6526</v>
      </c>
      <c r="F116" s="36" t="str">
        <f t="shared" si="6"/>
        <v>Т-врезка AL-0.8 D1100</v>
      </c>
      <c r="G116" s="117">
        <v>8898</v>
      </c>
      <c r="H116" s="36" t="str">
        <f t="shared" si="7"/>
        <v>Т-врезка 304-0.5 D 1100</v>
      </c>
      <c r="I116" s="117">
        <v>19923</v>
      </c>
      <c r="J116" s="7"/>
    </row>
    <row r="117" spans="1:10" x14ac:dyDescent="0.3">
      <c r="A117" s="112">
        <v>1110</v>
      </c>
      <c r="B117" s="37" t="str">
        <f t="shared" si="4"/>
        <v>Т-врезка Оц-0.5 D1110</v>
      </c>
      <c r="C117" s="116">
        <v>4623</v>
      </c>
      <c r="D117" s="37" t="str">
        <f t="shared" si="5"/>
        <v>Т-врезка Оц-0.7 D1110</v>
      </c>
      <c r="E117" s="116">
        <v>6590</v>
      </c>
      <c r="F117" s="37" t="str">
        <f t="shared" si="6"/>
        <v>Т-врезка AL-0.8 D1110</v>
      </c>
      <c r="G117" s="116">
        <v>8972</v>
      </c>
      <c r="H117" s="37" t="str">
        <f t="shared" si="7"/>
        <v>Т-врезка 304-0.5 D 1110</v>
      </c>
      <c r="I117" s="116">
        <v>20250</v>
      </c>
      <c r="J117" s="7"/>
    </row>
    <row r="118" spans="1:10" x14ac:dyDescent="0.3">
      <c r="A118" s="53">
        <v>1120</v>
      </c>
      <c r="B118" s="36" t="str">
        <f t="shared" si="4"/>
        <v>Т-врезка Оц-0.5 D1120</v>
      </c>
      <c r="C118" s="117">
        <v>4662</v>
      </c>
      <c r="D118" s="36" t="str">
        <f t="shared" si="5"/>
        <v>Т-врезка Оц-0.7 D1120</v>
      </c>
      <c r="E118" s="117">
        <v>6654</v>
      </c>
      <c r="F118" s="36" t="str">
        <f t="shared" si="6"/>
        <v>Т-врезка AL-0.8 D1120</v>
      </c>
      <c r="G118" s="117">
        <v>9047</v>
      </c>
      <c r="H118" s="36" t="str">
        <f t="shared" si="7"/>
        <v>Т-врезка 304-0.5 D 1120</v>
      </c>
      <c r="I118" s="117">
        <v>20582</v>
      </c>
      <c r="J118" s="7"/>
    </row>
    <row r="119" spans="1:10" x14ac:dyDescent="0.3">
      <c r="A119" s="112">
        <v>1130</v>
      </c>
      <c r="B119" s="37" t="str">
        <f t="shared" si="4"/>
        <v>Т-врезка Оц-0.5 D1130</v>
      </c>
      <c r="C119" s="116">
        <v>4702</v>
      </c>
      <c r="D119" s="37" t="str">
        <f t="shared" si="5"/>
        <v>Т-врезка Оц-0.7 D1130</v>
      </c>
      <c r="E119" s="116">
        <v>6717</v>
      </c>
      <c r="F119" s="37" t="str">
        <f t="shared" si="6"/>
        <v>Т-врезка AL-0.8 D1130</v>
      </c>
      <c r="G119" s="116">
        <v>9122</v>
      </c>
      <c r="H119" s="37" t="str">
        <f t="shared" si="7"/>
        <v>Т-врезка 304-0.5 D 1130</v>
      </c>
      <c r="I119" s="116">
        <v>20916</v>
      </c>
      <c r="J119" s="7"/>
    </row>
    <row r="120" spans="1:10" x14ac:dyDescent="0.3">
      <c r="A120" s="53">
        <v>1140</v>
      </c>
      <c r="B120" s="36" t="str">
        <f t="shared" si="4"/>
        <v>Т-врезка Оц-0.5 D1140</v>
      </c>
      <c r="C120" s="117">
        <v>4741</v>
      </c>
      <c r="D120" s="36" t="str">
        <f t="shared" si="5"/>
        <v>Т-врезка Оц-0.7 D1140</v>
      </c>
      <c r="E120" s="117">
        <v>6783</v>
      </c>
      <c r="F120" s="36" t="str">
        <f t="shared" si="6"/>
        <v>Т-врезка AL-0.8 D1140</v>
      </c>
      <c r="G120" s="117">
        <v>9198</v>
      </c>
      <c r="H120" s="36" t="str">
        <f t="shared" si="7"/>
        <v>Т-врезка 304-0.5 D 1140</v>
      </c>
      <c r="I120" s="117">
        <v>21251</v>
      </c>
      <c r="J120" s="7"/>
    </row>
    <row r="121" spans="1:10" x14ac:dyDescent="0.3">
      <c r="A121" s="112">
        <v>1150</v>
      </c>
      <c r="B121" s="37" t="str">
        <f t="shared" si="4"/>
        <v>Т-врезка Оц-0.5 D1150</v>
      </c>
      <c r="C121" s="116">
        <v>4782</v>
      </c>
      <c r="D121" s="37" t="str">
        <f t="shared" si="5"/>
        <v>Т-врезка Оц-0.7 D1150</v>
      </c>
      <c r="E121" s="116">
        <v>6852</v>
      </c>
      <c r="F121" s="37" t="str">
        <f t="shared" si="6"/>
        <v>Т-врезка AL-0.8 D1150</v>
      </c>
      <c r="G121" s="116">
        <v>9275</v>
      </c>
      <c r="H121" s="37" t="str">
        <f t="shared" si="7"/>
        <v>Т-врезка 304-0.5 D 1150</v>
      </c>
      <c r="I121" s="116">
        <v>21590</v>
      </c>
      <c r="J121" s="7"/>
    </row>
    <row r="122" spans="1:10" x14ac:dyDescent="0.3">
      <c r="A122" s="53">
        <v>1160</v>
      </c>
      <c r="B122" s="36" t="str">
        <f t="shared" si="4"/>
        <v>Т-врезка Оц-0.5 D1160</v>
      </c>
      <c r="C122" s="117">
        <v>4825</v>
      </c>
      <c r="D122" s="36" t="str">
        <f t="shared" si="5"/>
        <v>Т-врезка Оц-0.7 D1160</v>
      </c>
      <c r="E122" s="117">
        <v>6917</v>
      </c>
      <c r="F122" s="36" t="str">
        <f t="shared" si="6"/>
        <v>Т-врезка AL-0.8 D1160</v>
      </c>
      <c r="G122" s="117">
        <v>9353</v>
      </c>
      <c r="H122" s="36" t="str">
        <f t="shared" si="7"/>
        <v>Т-врезка 304-0.5 D 1160</v>
      </c>
      <c r="I122" s="117">
        <v>21930</v>
      </c>
      <c r="J122" s="7"/>
    </row>
    <row r="123" spans="1:10" x14ac:dyDescent="0.3">
      <c r="A123" s="112">
        <v>1170</v>
      </c>
      <c r="B123" s="37" t="str">
        <f t="shared" si="4"/>
        <v>Т-врезка Оц-0.5 D1170</v>
      </c>
      <c r="C123" s="116">
        <v>4867</v>
      </c>
      <c r="D123" s="37" t="str">
        <f t="shared" si="5"/>
        <v>Т-врезка Оц-0.7 D1170</v>
      </c>
      <c r="E123" s="116">
        <v>6985</v>
      </c>
      <c r="F123" s="37" t="str">
        <f t="shared" si="6"/>
        <v>Т-врезка AL-0.8 D1170</v>
      </c>
      <c r="G123" s="116">
        <v>9429</v>
      </c>
      <c r="H123" s="37" t="str">
        <f t="shared" si="7"/>
        <v>Т-врезка 304-0.5 D 1170</v>
      </c>
      <c r="I123" s="116">
        <v>22275</v>
      </c>
      <c r="J123" s="7"/>
    </row>
    <row r="124" spans="1:10" x14ac:dyDescent="0.3">
      <c r="A124" s="53">
        <v>1180</v>
      </c>
      <c r="B124" s="36" t="str">
        <f t="shared" si="4"/>
        <v>Т-врезка Оц-0.5 D1180</v>
      </c>
      <c r="C124" s="117">
        <v>4909</v>
      </c>
      <c r="D124" s="36" t="str">
        <f t="shared" si="5"/>
        <v>Т-врезка Оц-0.7 D1180</v>
      </c>
      <c r="E124" s="117">
        <v>7053</v>
      </c>
      <c r="F124" s="36" t="str">
        <f t="shared" si="6"/>
        <v>Т-врезка AL-0.8 D1180</v>
      </c>
      <c r="G124" s="117">
        <v>9507</v>
      </c>
      <c r="H124" s="36" t="str">
        <f t="shared" si="7"/>
        <v>Т-врезка 304-0.5 D 1180</v>
      </c>
      <c r="I124" s="117">
        <v>22622</v>
      </c>
      <c r="J124" s="7"/>
    </row>
    <row r="125" spans="1:10" x14ac:dyDescent="0.3">
      <c r="A125" s="112">
        <v>1190</v>
      </c>
      <c r="B125" s="37" t="str">
        <f t="shared" si="4"/>
        <v>Т-врезка Оц-0.5 D1190</v>
      </c>
      <c r="C125" s="116">
        <v>4952</v>
      </c>
      <c r="D125" s="37" t="str">
        <f t="shared" si="5"/>
        <v>Т-врезка Оц-0.7 D1190</v>
      </c>
      <c r="E125" s="116">
        <v>7121</v>
      </c>
      <c r="F125" s="37" t="str">
        <f t="shared" si="6"/>
        <v>Т-врезка AL-0.8 D1190</v>
      </c>
      <c r="G125" s="116">
        <v>9587</v>
      </c>
      <c r="H125" s="37" t="str">
        <f t="shared" si="7"/>
        <v>Т-врезка 304-0.5 D 1190</v>
      </c>
      <c r="I125" s="116">
        <v>22970</v>
      </c>
      <c r="J125" s="7"/>
    </row>
    <row r="126" spans="1:10" ht="15" thickBot="1" x14ac:dyDescent="0.35">
      <c r="A126" s="54">
        <v>1200</v>
      </c>
      <c r="B126" s="39" t="str">
        <f t="shared" si="4"/>
        <v>Т-врезка Оц-0.5 D1200</v>
      </c>
      <c r="C126" s="133">
        <v>4996</v>
      </c>
      <c r="D126" s="39" t="str">
        <f t="shared" si="5"/>
        <v>Т-врезка Оц-0.7 D1200</v>
      </c>
      <c r="E126" s="133">
        <v>7191</v>
      </c>
      <c r="F126" s="39" t="str">
        <f t="shared" si="6"/>
        <v>Т-врезка AL-0.8 D1200</v>
      </c>
      <c r="G126" s="133">
        <v>14499</v>
      </c>
      <c r="H126" s="39" t="str">
        <f t="shared" si="7"/>
        <v>Т-врезка 304-0.5 D 1200</v>
      </c>
      <c r="I126" s="133">
        <v>23322</v>
      </c>
      <c r="J126" s="7"/>
    </row>
    <row r="127" spans="1:10" x14ac:dyDescent="0.3">
      <c r="A127" s="7"/>
      <c r="B127" s="7"/>
      <c r="C127" s="16"/>
      <c r="D127" s="7"/>
      <c r="E127" s="16"/>
      <c r="F127" s="7"/>
      <c r="G127" s="16"/>
      <c r="H127" s="10"/>
      <c r="I127" s="18"/>
      <c r="J127" s="7"/>
    </row>
    <row r="128" spans="1:10" x14ac:dyDescent="0.3">
      <c r="A128" s="13" t="s">
        <v>16</v>
      </c>
      <c r="B128" s="7"/>
      <c r="C128" s="16"/>
      <c r="D128" s="7"/>
      <c r="E128" s="16"/>
      <c r="F128" s="7"/>
      <c r="G128" s="16"/>
      <c r="H128" s="7"/>
      <c r="I128" s="16"/>
      <c r="J128" s="7"/>
    </row>
    <row r="129" spans="1:10" x14ac:dyDescent="0.3">
      <c r="A129" s="13" t="s">
        <v>7</v>
      </c>
      <c r="B129" s="7"/>
      <c r="C129" s="16"/>
      <c r="D129" s="7"/>
      <c r="E129" s="16"/>
      <c r="F129" s="7"/>
      <c r="G129" s="16"/>
      <c r="H129" s="7"/>
      <c r="I129" s="16"/>
      <c r="J129" s="7"/>
    </row>
    <row r="130" spans="1:10" x14ac:dyDescent="0.3">
      <c r="A130" s="7"/>
      <c r="B130" s="7"/>
      <c r="C130" s="16"/>
      <c r="D130" s="7"/>
      <c r="E130" s="16"/>
      <c r="F130" s="7"/>
      <c r="G130" s="16"/>
      <c r="H130" s="7"/>
      <c r="I130" s="16"/>
    </row>
    <row r="131" spans="1:10" x14ac:dyDescent="0.3">
      <c r="A131" s="7"/>
      <c r="B131" s="7"/>
      <c r="C131" s="16"/>
      <c r="D131" s="7"/>
      <c r="E131" s="16"/>
      <c r="F131" s="7"/>
      <c r="G131" s="16"/>
      <c r="H131" s="7"/>
      <c r="I131" s="16"/>
    </row>
    <row r="132" spans="1:10" x14ac:dyDescent="0.3">
      <c r="A132" s="7"/>
      <c r="B132" s="7"/>
      <c r="C132" s="16"/>
      <c r="D132" s="7"/>
      <c r="E132" s="16"/>
      <c r="F132" s="7"/>
      <c r="G132" s="16"/>
      <c r="H132" s="7"/>
      <c r="I132" s="16"/>
    </row>
    <row r="133" spans="1:10" x14ac:dyDescent="0.3">
      <c r="A133" s="7"/>
      <c r="B133" s="7"/>
      <c r="C133" s="16"/>
      <c r="D133" s="7"/>
      <c r="E133" s="16"/>
      <c r="F133" s="7"/>
      <c r="G133" s="16"/>
      <c r="H133" s="7"/>
      <c r="I133" s="16"/>
    </row>
    <row r="134" spans="1:10" x14ac:dyDescent="0.3">
      <c r="A134" s="7"/>
      <c r="B134" s="7"/>
      <c r="C134" s="16"/>
      <c r="D134" s="7"/>
      <c r="E134" s="16"/>
      <c r="F134" s="7"/>
      <c r="G134" s="16"/>
      <c r="H134" s="7"/>
      <c r="I134" s="16"/>
    </row>
    <row r="135" spans="1:10" x14ac:dyDescent="0.3">
      <c r="A135" s="7"/>
      <c r="B135" s="7"/>
      <c r="C135" s="16"/>
      <c r="D135" s="7"/>
      <c r="E135" s="16"/>
      <c r="F135" s="7"/>
      <c r="G135" s="16"/>
      <c r="H135" s="7"/>
      <c r="I135" s="16"/>
    </row>
    <row r="136" spans="1:10" x14ac:dyDescent="0.3">
      <c r="A136" s="7"/>
      <c r="B136" s="7"/>
      <c r="C136" s="16"/>
      <c r="D136" s="7"/>
      <c r="E136" s="16"/>
      <c r="F136" s="7"/>
      <c r="G136" s="16"/>
      <c r="H136" s="7"/>
      <c r="I136" s="16"/>
    </row>
    <row r="137" spans="1:10" x14ac:dyDescent="0.3">
      <c r="A137" s="7"/>
      <c r="B137" s="7"/>
      <c r="C137" s="16"/>
      <c r="D137" s="7"/>
      <c r="E137" s="16"/>
      <c r="F137" s="7"/>
      <c r="G137" s="16"/>
      <c r="H137" s="7"/>
      <c r="I137" s="16"/>
    </row>
    <row r="138" spans="1:10" x14ac:dyDescent="0.3">
      <c r="A138" s="7"/>
      <c r="B138" s="7"/>
      <c r="C138" s="16"/>
      <c r="D138" s="7"/>
      <c r="E138" s="16"/>
      <c r="F138" s="7"/>
      <c r="G138" s="16"/>
      <c r="H138" s="7"/>
      <c r="I138" s="16"/>
    </row>
  </sheetData>
  <protectedRanges>
    <protectedRange sqref="I24:J24 B13:I13" name="Диапазон1_1_2"/>
    <protectedRange sqref="A12" name="Диапазон1_2"/>
    <protectedRange sqref="B10:C11" name="Диапазон1_1_2_1"/>
    <protectedRange sqref="A10:A11" name="Диапазон1_2_1"/>
    <protectedRange sqref="A1:A9" name="Диапазон1_2_1_1"/>
    <protectedRange sqref="B12:I12" name="Диапазон1_1_2_2"/>
  </protectedRanges>
  <mergeCells count="5">
    <mergeCell ref="A12:A13"/>
    <mergeCell ref="B12:C12"/>
    <mergeCell ref="D12:E12"/>
    <mergeCell ref="F12:G12"/>
    <mergeCell ref="H12:I12"/>
  </mergeCells>
  <hyperlinks>
    <hyperlink ref="A4" r:id="rId1" display="WWW.TEPLOV.RU" xr:uid="{00000000-0004-0000-0400-000000000000}"/>
  </hyperlinks>
  <pageMargins left="0.23622047244094491" right="0.23622047244094491" top="0.15748031496062992" bottom="0.15748031496062992" header="0.31496062992125984" footer="0.31496062992125984"/>
  <pageSetup paperSize="9" scale="63" fitToHeight="0" orientation="portrait" r:id="rId2"/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4">
    <tabColor theme="9" tint="0.59999389629810485"/>
    <pageSetUpPr fitToPage="1"/>
  </sheetPr>
  <dimension ref="A1:J138"/>
  <sheetViews>
    <sheetView showGridLines="0" topLeftCell="A96" zoomScale="90" zoomScaleNormal="90" workbookViewId="0">
      <selection activeCell="I67" sqref="I67:I126"/>
    </sheetView>
  </sheetViews>
  <sheetFormatPr defaultRowHeight="14.4" x14ac:dyDescent="0.3"/>
  <cols>
    <col min="1" max="1" width="6.88671875" customWidth="1"/>
    <col min="2" max="2" width="26.6640625" customWidth="1"/>
    <col min="3" max="3" width="10.6640625" style="20" customWidth="1"/>
    <col min="4" max="4" width="26.6640625" customWidth="1"/>
    <col min="5" max="5" width="10.6640625" style="20" customWidth="1"/>
    <col min="6" max="6" width="26.6640625" customWidth="1"/>
    <col min="7" max="7" width="10.6640625" style="20" customWidth="1"/>
    <col min="8" max="8" width="26.6640625" customWidth="1"/>
    <col min="9" max="9" width="10.6640625" style="20" customWidth="1"/>
  </cols>
  <sheetData>
    <row r="1" spans="1:9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</row>
    <row r="2" spans="1:9" x14ac:dyDescent="0.3">
      <c r="A2" s="1"/>
      <c r="B2" s="7"/>
      <c r="C2" s="16"/>
      <c r="D2" s="7"/>
      <c r="E2" s="16"/>
      <c r="F2" s="7"/>
      <c r="G2" s="16"/>
      <c r="H2" s="7"/>
      <c r="I2" s="16"/>
    </row>
    <row r="3" spans="1:9" x14ac:dyDescent="0.3">
      <c r="A3" s="1"/>
      <c r="B3" s="7"/>
      <c r="C3" s="16"/>
      <c r="D3" s="7"/>
      <c r="E3" s="16"/>
      <c r="F3" s="7"/>
      <c r="G3" s="16"/>
      <c r="H3" s="7"/>
      <c r="I3" s="16"/>
    </row>
    <row r="4" spans="1:9" ht="15" customHeight="1" x14ac:dyDescent="0.3">
      <c r="A4" s="8"/>
      <c r="B4" s="7"/>
      <c r="C4" s="16"/>
      <c r="D4" s="28"/>
      <c r="E4" s="28"/>
      <c r="F4" s="28"/>
      <c r="G4" s="28"/>
      <c r="H4" s="28"/>
      <c r="I4" s="16"/>
    </row>
    <row r="5" spans="1:9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</row>
    <row r="6" spans="1:9" ht="17.399999999999999" x14ac:dyDescent="0.3">
      <c r="A6" s="1"/>
      <c r="B6" s="7"/>
      <c r="C6" s="16"/>
      <c r="D6" s="29"/>
      <c r="E6" s="29"/>
      <c r="F6" s="29"/>
      <c r="G6" s="29"/>
      <c r="H6" s="29"/>
      <c r="I6" s="16"/>
    </row>
    <row r="7" spans="1:9" ht="17.399999999999999" x14ac:dyDescent="0.3">
      <c r="A7" s="1"/>
      <c r="B7" s="7"/>
      <c r="C7" s="16"/>
      <c r="D7" s="29"/>
      <c r="E7" s="29"/>
      <c r="F7" s="29"/>
      <c r="G7" s="29"/>
      <c r="H7" s="29"/>
      <c r="I7" s="16"/>
    </row>
    <row r="8" spans="1:9" ht="17.399999999999999" x14ac:dyDescent="0.3">
      <c r="A8" s="1"/>
      <c r="B8" s="7"/>
      <c r="C8" s="16"/>
      <c r="D8" s="29"/>
      <c r="E8" s="29"/>
      <c r="F8" s="29"/>
      <c r="G8" s="29"/>
      <c r="H8" s="29"/>
      <c r="I8" s="16"/>
    </row>
    <row r="9" spans="1:9" ht="17.399999999999999" x14ac:dyDescent="0.3">
      <c r="A9" s="1"/>
      <c r="B9" s="7"/>
      <c r="C9" s="16"/>
      <c r="D9" s="29"/>
      <c r="E9" s="29"/>
      <c r="F9" s="29"/>
      <c r="G9" s="29"/>
      <c r="H9" s="29"/>
      <c r="I9" s="16"/>
    </row>
    <row r="10" spans="1:9" x14ac:dyDescent="0.3">
      <c r="A10" s="5"/>
      <c r="B10" s="1"/>
      <c r="C10" s="17"/>
      <c r="D10" s="7"/>
      <c r="E10" s="16"/>
      <c r="F10" s="7"/>
      <c r="G10" s="16"/>
      <c r="H10" s="7"/>
      <c r="I10" s="16"/>
    </row>
    <row r="11" spans="1:9" ht="15" thickBot="1" x14ac:dyDescent="0.35">
      <c r="A11" s="5"/>
      <c r="B11" s="1"/>
      <c r="C11" s="17"/>
      <c r="D11" s="7"/>
      <c r="E11" s="16"/>
      <c r="F11" s="7"/>
      <c r="G11" s="16"/>
      <c r="H11" s="7"/>
      <c r="I11" s="16"/>
    </row>
    <row r="12" spans="1:9" ht="33" customHeight="1" x14ac:dyDescent="0.3">
      <c r="A12" s="154" t="s">
        <v>0</v>
      </c>
      <c r="B12" s="156" t="s">
        <v>12</v>
      </c>
      <c r="C12" s="157"/>
      <c r="D12" s="156" t="s">
        <v>13</v>
      </c>
      <c r="E12" s="157"/>
      <c r="F12" s="156" t="s">
        <v>14</v>
      </c>
      <c r="G12" s="157"/>
      <c r="H12" s="156" t="s">
        <v>15</v>
      </c>
      <c r="I12" s="157"/>
    </row>
    <row r="13" spans="1:9" s="21" customFormat="1" ht="15" thickBot="1" x14ac:dyDescent="0.35">
      <c r="A13" s="163"/>
      <c r="B13" s="59" t="s">
        <v>1</v>
      </c>
      <c r="C13" s="60" t="s">
        <v>6</v>
      </c>
      <c r="D13" s="42" t="s">
        <v>1</v>
      </c>
      <c r="E13" s="43" t="s">
        <v>6</v>
      </c>
      <c r="F13" s="59" t="s">
        <v>1</v>
      </c>
      <c r="G13" s="60" t="s">
        <v>6</v>
      </c>
      <c r="H13" s="42" t="s">
        <v>1</v>
      </c>
      <c r="I13" s="43" t="s">
        <v>6</v>
      </c>
    </row>
    <row r="14" spans="1:9" x14ac:dyDescent="0.3">
      <c r="A14" s="53">
        <v>80</v>
      </c>
      <c r="B14" s="46" t="str">
        <f>CONCATENATE("Тарелка Оц-0.5 D",A14)</f>
        <v>Тарелка Оц-0.5 D80</v>
      </c>
      <c r="C14" s="115">
        <v>208</v>
      </c>
      <c r="D14" s="46" t="str">
        <f>CONCATENATE("Тарелка Оц-0.7 D",A14)</f>
        <v>Тарелка Оц-0.7 D80</v>
      </c>
      <c r="E14" s="115">
        <v>256</v>
      </c>
      <c r="F14" s="46" t="str">
        <f>CONCATENATE("Тарелка AL-0.8 D",A14)</f>
        <v>Тарелка AL-0.8 D80</v>
      </c>
      <c r="G14" s="115">
        <v>276</v>
      </c>
      <c r="H14" s="46" t="str">
        <f>CONCATENATE("Тарелка 304-0.5 D ",A14)</f>
        <v>Тарелка 304-0.5 D 80</v>
      </c>
      <c r="I14" s="115">
        <v>365</v>
      </c>
    </row>
    <row r="15" spans="1:9" x14ac:dyDescent="0.3">
      <c r="A15" s="112">
        <v>90</v>
      </c>
      <c r="B15" s="37" t="str">
        <f t="shared" ref="B15:B78" si="0">CONCATENATE("Тарелка Оц-0.5 D",A15)</f>
        <v>Тарелка Оц-0.5 D90</v>
      </c>
      <c r="C15" s="116">
        <v>215</v>
      </c>
      <c r="D15" s="37" t="str">
        <f t="shared" ref="D15:D78" si="1">CONCATENATE("Тарелка Оц-0.7 D",A15)</f>
        <v>Тарелка Оц-0.7 D90</v>
      </c>
      <c r="E15" s="116">
        <v>266</v>
      </c>
      <c r="F15" s="37" t="str">
        <f t="shared" ref="F15:F78" si="2">CONCATENATE("Тарелка AL-0.8 D",A15)</f>
        <v>Тарелка AL-0.8 D90</v>
      </c>
      <c r="G15" s="116">
        <v>287</v>
      </c>
      <c r="H15" s="37" t="str">
        <f t="shared" ref="H15:H78" si="3">CONCATENATE("Тарелка 304-0.5 D ",A15)</f>
        <v>Тарелка 304-0.5 D 90</v>
      </c>
      <c r="I15" s="116">
        <v>386</v>
      </c>
    </row>
    <row r="16" spans="1:9" x14ac:dyDescent="0.3">
      <c r="A16" s="53">
        <v>100</v>
      </c>
      <c r="B16" s="36" t="str">
        <f t="shared" si="0"/>
        <v>Тарелка Оц-0.5 D100</v>
      </c>
      <c r="C16" s="117">
        <v>223</v>
      </c>
      <c r="D16" s="36" t="str">
        <f t="shared" si="1"/>
        <v>Тарелка Оц-0.7 D100</v>
      </c>
      <c r="E16" s="117">
        <v>276</v>
      </c>
      <c r="F16" s="36" t="str">
        <f t="shared" si="2"/>
        <v>Тарелка AL-0.8 D100</v>
      </c>
      <c r="G16" s="117">
        <v>299</v>
      </c>
      <c r="H16" s="36" t="str">
        <f t="shared" si="3"/>
        <v>Тарелка 304-0.5 D 100</v>
      </c>
      <c r="I16" s="117">
        <v>408</v>
      </c>
    </row>
    <row r="17" spans="1:10" ht="15.75" customHeight="1" x14ac:dyDescent="0.3">
      <c r="A17" s="112">
        <v>110</v>
      </c>
      <c r="B17" s="37" t="str">
        <f t="shared" si="0"/>
        <v>Тарелка Оц-0.5 D110</v>
      </c>
      <c r="C17" s="116">
        <v>231</v>
      </c>
      <c r="D17" s="37" t="str">
        <f t="shared" si="1"/>
        <v>Тарелка Оц-0.7 D110</v>
      </c>
      <c r="E17" s="116">
        <v>286</v>
      </c>
      <c r="F17" s="37" t="str">
        <f t="shared" si="2"/>
        <v>Тарелка AL-0.8 D110</v>
      </c>
      <c r="G17" s="116">
        <v>313</v>
      </c>
      <c r="H17" s="37" t="str">
        <f t="shared" si="3"/>
        <v>Тарелка 304-0.5 D 110</v>
      </c>
      <c r="I17" s="116">
        <v>431</v>
      </c>
      <c r="J17" s="2"/>
    </row>
    <row r="18" spans="1:10" x14ac:dyDescent="0.3">
      <c r="A18" s="53">
        <v>120</v>
      </c>
      <c r="B18" s="36" t="str">
        <f t="shared" si="0"/>
        <v>Тарелка Оц-0.5 D120</v>
      </c>
      <c r="C18" s="117">
        <v>240</v>
      </c>
      <c r="D18" s="36" t="str">
        <f t="shared" si="1"/>
        <v>Тарелка Оц-0.7 D120</v>
      </c>
      <c r="E18" s="117">
        <v>298</v>
      </c>
      <c r="F18" s="36" t="str">
        <f t="shared" si="2"/>
        <v>Тарелка AL-0.8 D120</v>
      </c>
      <c r="G18" s="117">
        <v>325</v>
      </c>
      <c r="H18" s="36" t="str">
        <f t="shared" si="3"/>
        <v>Тарелка 304-0.5 D 120</v>
      </c>
      <c r="I18" s="117">
        <v>453</v>
      </c>
      <c r="J18" s="3"/>
    </row>
    <row r="19" spans="1:10" ht="15" customHeight="1" x14ac:dyDescent="0.3">
      <c r="A19" s="112">
        <v>130</v>
      </c>
      <c r="B19" s="37" t="str">
        <f t="shared" si="0"/>
        <v>Тарелка Оц-0.5 D130</v>
      </c>
      <c r="C19" s="116">
        <v>249</v>
      </c>
      <c r="D19" s="37" t="str">
        <f t="shared" si="1"/>
        <v>Тарелка Оц-0.7 D130</v>
      </c>
      <c r="E19" s="116">
        <v>310</v>
      </c>
      <c r="F19" s="37" t="str">
        <f t="shared" si="2"/>
        <v>Тарелка AL-0.8 D130</v>
      </c>
      <c r="G19" s="116">
        <v>341</v>
      </c>
      <c r="H19" s="37" t="str">
        <f t="shared" si="3"/>
        <v>Тарелка 304-0.5 D 130</v>
      </c>
      <c r="I19" s="116">
        <v>477</v>
      </c>
    </row>
    <row r="20" spans="1:10" x14ac:dyDescent="0.3">
      <c r="A20" s="53">
        <v>140</v>
      </c>
      <c r="B20" s="36" t="str">
        <f t="shared" si="0"/>
        <v>Тарелка Оц-0.5 D140</v>
      </c>
      <c r="C20" s="117">
        <v>258</v>
      </c>
      <c r="D20" s="36" t="str">
        <f t="shared" si="1"/>
        <v>Тарелка Оц-0.7 D140</v>
      </c>
      <c r="E20" s="117">
        <v>322</v>
      </c>
      <c r="F20" s="36" t="str">
        <f t="shared" si="2"/>
        <v>Тарелка AL-0.8 D140</v>
      </c>
      <c r="G20" s="117">
        <v>353</v>
      </c>
      <c r="H20" s="36" t="str">
        <f t="shared" si="3"/>
        <v>Тарелка 304-0.5 D 140</v>
      </c>
      <c r="I20" s="117">
        <v>504</v>
      </c>
      <c r="J20" s="4"/>
    </row>
    <row r="21" spans="1:10" x14ac:dyDescent="0.3">
      <c r="A21" s="112">
        <v>150</v>
      </c>
      <c r="B21" s="37" t="str">
        <f t="shared" si="0"/>
        <v>Тарелка Оц-0.5 D150</v>
      </c>
      <c r="C21" s="116">
        <v>268</v>
      </c>
      <c r="D21" s="37" t="str">
        <f t="shared" si="1"/>
        <v>Тарелка Оц-0.7 D150</v>
      </c>
      <c r="E21" s="116">
        <v>335</v>
      </c>
      <c r="F21" s="37" t="str">
        <f t="shared" si="2"/>
        <v>Тарелка AL-0.8 D150</v>
      </c>
      <c r="G21" s="116">
        <v>369</v>
      </c>
      <c r="H21" s="37" t="str">
        <f t="shared" si="3"/>
        <v>Тарелка 304-0.5 D 150</v>
      </c>
      <c r="I21" s="116">
        <v>531</v>
      </c>
      <c r="J21" s="4"/>
    </row>
    <row r="22" spans="1:10" x14ac:dyDescent="0.3">
      <c r="A22" s="53">
        <v>160</v>
      </c>
      <c r="B22" s="36" t="str">
        <f t="shared" si="0"/>
        <v>Тарелка Оц-0.5 D160</v>
      </c>
      <c r="C22" s="117">
        <v>277</v>
      </c>
      <c r="D22" s="36" t="str">
        <f t="shared" si="1"/>
        <v>Тарелка Оц-0.7 D160</v>
      </c>
      <c r="E22" s="117">
        <v>348</v>
      </c>
      <c r="F22" s="36" t="str">
        <f t="shared" si="2"/>
        <v>Тарелка AL-0.8 D160</v>
      </c>
      <c r="G22" s="117">
        <v>383</v>
      </c>
      <c r="H22" s="36" t="str">
        <f t="shared" si="3"/>
        <v>Тарелка 304-0.5 D 160</v>
      </c>
      <c r="I22" s="117">
        <v>575</v>
      </c>
      <c r="J22" s="4"/>
    </row>
    <row r="23" spans="1:10" x14ac:dyDescent="0.3">
      <c r="A23" s="112">
        <v>170</v>
      </c>
      <c r="B23" s="37" t="str">
        <f t="shared" si="0"/>
        <v>Тарелка Оц-0.5 D170</v>
      </c>
      <c r="C23" s="116">
        <v>288</v>
      </c>
      <c r="D23" s="37" t="str">
        <f t="shared" si="1"/>
        <v>Тарелка Оц-0.7 D170</v>
      </c>
      <c r="E23" s="116">
        <v>360</v>
      </c>
      <c r="F23" s="37" t="str">
        <f t="shared" si="2"/>
        <v>Тарелка AL-0.8 D170</v>
      </c>
      <c r="G23" s="116">
        <v>398</v>
      </c>
      <c r="H23" s="37" t="str">
        <f t="shared" si="3"/>
        <v>Тарелка 304-0.5 D 170</v>
      </c>
      <c r="I23" s="116">
        <v>606</v>
      </c>
      <c r="J23" s="4"/>
    </row>
    <row r="24" spans="1:10" x14ac:dyDescent="0.3">
      <c r="A24" s="53">
        <v>180</v>
      </c>
      <c r="B24" s="36" t="str">
        <f t="shared" si="0"/>
        <v>Тарелка Оц-0.5 D180</v>
      </c>
      <c r="C24" s="117">
        <v>297</v>
      </c>
      <c r="D24" s="36" t="str">
        <f t="shared" si="1"/>
        <v>Тарелка Оц-0.7 D180</v>
      </c>
      <c r="E24" s="117">
        <v>366</v>
      </c>
      <c r="F24" s="36" t="str">
        <f t="shared" si="2"/>
        <v>Тарелка AL-0.8 D180</v>
      </c>
      <c r="G24" s="117">
        <v>415</v>
      </c>
      <c r="H24" s="36" t="str">
        <f t="shared" si="3"/>
        <v>Тарелка 304-0.5 D 180</v>
      </c>
      <c r="I24" s="117">
        <v>635</v>
      </c>
      <c r="J24" s="1"/>
    </row>
    <row r="25" spans="1:10" x14ac:dyDescent="0.3">
      <c r="A25" s="112">
        <v>190</v>
      </c>
      <c r="B25" s="37" t="str">
        <f t="shared" si="0"/>
        <v>Тарелка Оц-0.5 D190</v>
      </c>
      <c r="C25" s="116">
        <v>308</v>
      </c>
      <c r="D25" s="37" t="str">
        <f t="shared" si="1"/>
        <v>Тарелка Оц-0.7 D190</v>
      </c>
      <c r="E25" s="116">
        <v>368</v>
      </c>
      <c r="F25" s="37" t="str">
        <f t="shared" si="2"/>
        <v>Тарелка AL-0.8 D190</v>
      </c>
      <c r="G25" s="116">
        <v>429</v>
      </c>
      <c r="H25" s="37" t="str">
        <f t="shared" si="3"/>
        <v>Тарелка 304-0.5 D 190</v>
      </c>
      <c r="I25" s="116">
        <v>669</v>
      </c>
    </row>
    <row r="26" spans="1:10" x14ac:dyDescent="0.3">
      <c r="A26" s="53">
        <v>200</v>
      </c>
      <c r="B26" s="36" t="str">
        <f t="shared" si="0"/>
        <v>Тарелка Оц-0.5 D200</v>
      </c>
      <c r="C26" s="117">
        <v>319</v>
      </c>
      <c r="D26" s="36" t="str">
        <f t="shared" si="1"/>
        <v>Тарелка Оц-0.7 D200</v>
      </c>
      <c r="E26" s="117">
        <v>402</v>
      </c>
      <c r="F26" s="36" t="str">
        <f t="shared" si="2"/>
        <v>Тарелка AL-0.8 D200</v>
      </c>
      <c r="G26" s="117">
        <v>447</v>
      </c>
      <c r="H26" s="36" t="str">
        <f t="shared" si="3"/>
        <v>Тарелка 304-0.5 D 200</v>
      </c>
      <c r="I26" s="117">
        <v>701</v>
      </c>
    </row>
    <row r="27" spans="1:10" x14ac:dyDescent="0.3">
      <c r="A27" s="112">
        <v>210</v>
      </c>
      <c r="B27" s="37" t="str">
        <f t="shared" si="0"/>
        <v>Тарелка Оц-0.5 D210</v>
      </c>
      <c r="C27" s="116">
        <v>329</v>
      </c>
      <c r="D27" s="37" t="str">
        <f t="shared" si="1"/>
        <v>Тарелка Оц-0.7 D210</v>
      </c>
      <c r="E27" s="116">
        <v>417</v>
      </c>
      <c r="F27" s="37" t="str">
        <f t="shared" si="2"/>
        <v>Тарелка AL-0.8 D210</v>
      </c>
      <c r="G27" s="116">
        <v>465</v>
      </c>
      <c r="H27" s="37" t="str">
        <f t="shared" si="3"/>
        <v>Тарелка 304-0.5 D 210</v>
      </c>
      <c r="I27" s="116">
        <v>750</v>
      </c>
    </row>
    <row r="28" spans="1:10" x14ac:dyDescent="0.3">
      <c r="A28" s="53">
        <v>220</v>
      </c>
      <c r="B28" s="36" t="str">
        <f t="shared" si="0"/>
        <v>Тарелка Оц-0.5 D220</v>
      </c>
      <c r="C28" s="117">
        <v>340</v>
      </c>
      <c r="D28" s="36" t="str">
        <f t="shared" si="1"/>
        <v>Тарелка Оц-0.7 D220</v>
      </c>
      <c r="E28" s="117">
        <v>431</v>
      </c>
      <c r="F28" s="36" t="str">
        <f t="shared" si="2"/>
        <v>Тарелка AL-0.8 D220</v>
      </c>
      <c r="G28" s="117">
        <v>482</v>
      </c>
      <c r="H28" s="36" t="str">
        <f t="shared" si="3"/>
        <v>Тарелка 304-0.5 D 220</v>
      </c>
      <c r="I28" s="117">
        <v>786</v>
      </c>
    </row>
    <row r="29" spans="1:10" x14ac:dyDescent="0.3">
      <c r="A29" s="112">
        <v>230</v>
      </c>
      <c r="B29" s="37" t="str">
        <f t="shared" si="0"/>
        <v>Тарелка Оц-0.5 D230</v>
      </c>
      <c r="C29" s="116">
        <v>352</v>
      </c>
      <c r="D29" s="37" t="str">
        <f t="shared" si="1"/>
        <v>Тарелка Оц-0.7 D230</v>
      </c>
      <c r="E29" s="116">
        <v>448</v>
      </c>
      <c r="F29" s="37" t="str">
        <f t="shared" si="2"/>
        <v>Тарелка AL-0.8 D230</v>
      </c>
      <c r="G29" s="116">
        <v>502</v>
      </c>
      <c r="H29" s="37" t="str">
        <f t="shared" si="3"/>
        <v>Тарелка 304-0.5 D 230</v>
      </c>
      <c r="I29" s="116">
        <v>822</v>
      </c>
    </row>
    <row r="30" spans="1:10" x14ac:dyDescent="0.3">
      <c r="A30" s="53">
        <v>240</v>
      </c>
      <c r="B30" s="36" t="str">
        <f t="shared" si="0"/>
        <v>Тарелка Оц-0.5 D240</v>
      </c>
      <c r="C30" s="117">
        <v>363</v>
      </c>
      <c r="D30" s="36" t="str">
        <f t="shared" si="1"/>
        <v>Тарелка Оц-0.7 D240</v>
      </c>
      <c r="E30" s="117">
        <v>464</v>
      </c>
      <c r="F30" s="36" t="str">
        <f t="shared" si="2"/>
        <v>Тарелка AL-0.8 D240</v>
      </c>
      <c r="G30" s="117">
        <v>518</v>
      </c>
      <c r="H30" s="36" t="str">
        <f t="shared" si="3"/>
        <v>Тарелка 304-0.5 D 240</v>
      </c>
      <c r="I30" s="117">
        <v>860</v>
      </c>
    </row>
    <row r="31" spans="1:10" x14ac:dyDescent="0.3">
      <c r="A31" s="112">
        <v>250</v>
      </c>
      <c r="B31" s="37" t="str">
        <f t="shared" si="0"/>
        <v>Тарелка Оц-0.5 D250</v>
      </c>
      <c r="C31" s="116">
        <v>376</v>
      </c>
      <c r="D31" s="37" t="str">
        <f t="shared" si="1"/>
        <v>Тарелка Оц-0.7 D250</v>
      </c>
      <c r="E31" s="116">
        <v>479</v>
      </c>
      <c r="F31" s="37" t="str">
        <f t="shared" si="2"/>
        <v>Тарелка AL-0.8 D250</v>
      </c>
      <c r="G31" s="116">
        <v>537</v>
      </c>
      <c r="H31" s="37" t="str">
        <f t="shared" si="3"/>
        <v>Тарелка 304-0.5 D 250</v>
      </c>
      <c r="I31" s="116">
        <v>899</v>
      </c>
    </row>
    <row r="32" spans="1:10" x14ac:dyDescent="0.3">
      <c r="A32" s="53">
        <v>260</v>
      </c>
      <c r="B32" s="36" t="str">
        <f t="shared" si="0"/>
        <v>Тарелка Оц-0.5 D260</v>
      </c>
      <c r="C32" s="117">
        <v>388</v>
      </c>
      <c r="D32" s="36" t="str">
        <f t="shared" si="1"/>
        <v>Тарелка Оц-0.7 D260</v>
      </c>
      <c r="E32" s="117">
        <v>493</v>
      </c>
      <c r="F32" s="36" t="str">
        <f t="shared" si="2"/>
        <v>Тарелка AL-0.8 D260</v>
      </c>
      <c r="G32" s="117">
        <v>552</v>
      </c>
      <c r="H32" s="36" t="str">
        <f t="shared" si="3"/>
        <v>Тарелка 304-0.5 D 260</v>
      </c>
      <c r="I32" s="117">
        <v>953</v>
      </c>
    </row>
    <row r="33" spans="1:9" x14ac:dyDescent="0.3">
      <c r="A33" s="112">
        <v>270</v>
      </c>
      <c r="B33" s="37" t="str">
        <f t="shared" si="0"/>
        <v>Тарелка Оц-0.5 D270</v>
      </c>
      <c r="C33" s="116">
        <v>400</v>
      </c>
      <c r="D33" s="37" t="str">
        <f t="shared" si="1"/>
        <v>Тарелка Оц-0.7 D270</v>
      </c>
      <c r="E33" s="116">
        <v>510</v>
      </c>
      <c r="F33" s="37" t="str">
        <f t="shared" si="2"/>
        <v>Тарелка AL-0.8 D270</v>
      </c>
      <c r="G33" s="116">
        <v>573</v>
      </c>
      <c r="H33" s="37" t="str">
        <f t="shared" si="3"/>
        <v>Тарелка 304-0.5 D 270</v>
      </c>
      <c r="I33" s="116">
        <v>993</v>
      </c>
    </row>
    <row r="34" spans="1:9" x14ac:dyDescent="0.3">
      <c r="A34" s="53">
        <v>280</v>
      </c>
      <c r="B34" s="36" t="str">
        <f t="shared" si="0"/>
        <v>Тарелка Оц-0.5 D280</v>
      </c>
      <c r="C34" s="117">
        <v>412</v>
      </c>
      <c r="D34" s="36" t="str">
        <f t="shared" si="1"/>
        <v>Тарелка Оц-0.7 D280</v>
      </c>
      <c r="E34" s="117">
        <v>528</v>
      </c>
      <c r="F34" s="36" t="str">
        <f t="shared" si="2"/>
        <v>Тарелка AL-0.8 D280</v>
      </c>
      <c r="G34" s="117">
        <v>593</v>
      </c>
      <c r="H34" s="36" t="str">
        <f t="shared" si="3"/>
        <v>Тарелка 304-0.5 D 280</v>
      </c>
      <c r="I34" s="117">
        <v>1035</v>
      </c>
    </row>
    <row r="35" spans="1:9" x14ac:dyDescent="0.3">
      <c r="A35" s="112">
        <v>290</v>
      </c>
      <c r="B35" s="37" t="str">
        <f t="shared" si="0"/>
        <v>Тарелка Оц-0.5 D290</v>
      </c>
      <c r="C35" s="116">
        <v>425</v>
      </c>
      <c r="D35" s="37" t="str">
        <f t="shared" si="1"/>
        <v>Тарелка Оц-0.7 D290</v>
      </c>
      <c r="E35" s="116">
        <v>543</v>
      </c>
      <c r="F35" s="37" t="str">
        <f t="shared" si="2"/>
        <v>Тарелка AL-0.8 D290</v>
      </c>
      <c r="G35" s="116">
        <v>612</v>
      </c>
      <c r="H35" s="37" t="str">
        <f t="shared" si="3"/>
        <v>Тарелка 304-0.5 D 290</v>
      </c>
      <c r="I35" s="116">
        <v>1079</v>
      </c>
    </row>
    <row r="36" spans="1:9" x14ac:dyDescent="0.3">
      <c r="A36" s="53">
        <v>300</v>
      </c>
      <c r="B36" s="36" t="str">
        <f t="shared" si="0"/>
        <v>Тарелка Оц-0.5 D300</v>
      </c>
      <c r="C36" s="117">
        <v>437</v>
      </c>
      <c r="D36" s="36" t="str">
        <f t="shared" si="1"/>
        <v>Тарелка Оц-0.7 D300</v>
      </c>
      <c r="E36" s="117">
        <v>561</v>
      </c>
      <c r="F36" s="36" t="str">
        <f t="shared" si="2"/>
        <v>Тарелка AL-0.8 D300</v>
      </c>
      <c r="G36" s="117">
        <v>633</v>
      </c>
      <c r="H36" s="36" t="str">
        <f t="shared" si="3"/>
        <v>Тарелка 304-0.5 D 300</v>
      </c>
      <c r="I36" s="117">
        <v>1121</v>
      </c>
    </row>
    <row r="37" spans="1:9" x14ac:dyDescent="0.3">
      <c r="A37" s="112">
        <v>310</v>
      </c>
      <c r="B37" s="37" t="str">
        <f t="shared" si="0"/>
        <v>Тарелка Оц-0.5 D310</v>
      </c>
      <c r="C37" s="116">
        <v>449</v>
      </c>
      <c r="D37" s="37" t="str">
        <f t="shared" si="1"/>
        <v>Тарелка Оц-0.7 D310</v>
      </c>
      <c r="E37" s="116">
        <v>579</v>
      </c>
      <c r="F37" s="37" t="str">
        <f t="shared" si="2"/>
        <v>Тарелка AL-0.8 D310</v>
      </c>
      <c r="G37" s="116">
        <v>654</v>
      </c>
      <c r="H37" s="37" t="str">
        <f t="shared" si="3"/>
        <v>Тарелка 304-0.5 D 310</v>
      </c>
      <c r="I37" s="116">
        <v>1182</v>
      </c>
    </row>
    <row r="38" spans="1:9" x14ac:dyDescent="0.3">
      <c r="A38" s="53">
        <v>320</v>
      </c>
      <c r="B38" s="36" t="str">
        <f t="shared" si="0"/>
        <v>Тарелка Оц-0.5 D320</v>
      </c>
      <c r="C38" s="117">
        <v>464</v>
      </c>
      <c r="D38" s="36" t="str">
        <f t="shared" si="1"/>
        <v>Тарелка Оц-0.7 D320</v>
      </c>
      <c r="E38" s="117">
        <v>597</v>
      </c>
      <c r="F38" s="36" t="str">
        <f t="shared" si="2"/>
        <v>Тарелка AL-0.8 D320</v>
      </c>
      <c r="G38" s="117">
        <v>675</v>
      </c>
      <c r="H38" s="36" t="str">
        <f t="shared" si="3"/>
        <v>Тарелка 304-0.5 D 320</v>
      </c>
      <c r="I38" s="117">
        <v>1227</v>
      </c>
    </row>
    <row r="39" spans="1:9" x14ac:dyDescent="0.3">
      <c r="A39" s="112">
        <v>330</v>
      </c>
      <c r="B39" s="37" t="str">
        <f t="shared" si="0"/>
        <v>Тарелка Оц-0.5 D330</v>
      </c>
      <c r="C39" s="116">
        <v>478</v>
      </c>
      <c r="D39" s="37" t="str">
        <f t="shared" si="1"/>
        <v>Тарелка Оц-0.7 D330</v>
      </c>
      <c r="E39" s="116">
        <v>615</v>
      </c>
      <c r="F39" s="37" t="str">
        <f t="shared" si="2"/>
        <v>Тарелка AL-0.8 D330</v>
      </c>
      <c r="G39" s="116">
        <v>698</v>
      </c>
      <c r="H39" s="37" t="str">
        <f t="shared" si="3"/>
        <v>Тарелка 304-0.5 D 330</v>
      </c>
      <c r="I39" s="116">
        <v>1274</v>
      </c>
    </row>
    <row r="40" spans="1:9" x14ac:dyDescent="0.3">
      <c r="A40" s="53">
        <v>340</v>
      </c>
      <c r="B40" s="36" t="str">
        <f t="shared" si="0"/>
        <v>Тарелка Оц-0.5 D340</v>
      </c>
      <c r="C40" s="117">
        <v>490</v>
      </c>
      <c r="D40" s="36" t="str">
        <f t="shared" si="1"/>
        <v>Тарелка Оц-0.7 D340</v>
      </c>
      <c r="E40" s="117">
        <v>633</v>
      </c>
      <c r="F40" s="36" t="str">
        <f t="shared" si="2"/>
        <v>Тарелка AL-0.8 D340</v>
      </c>
      <c r="G40" s="117">
        <v>720</v>
      </c>
      <c r="H40" s="36" t="str">
        <f t="shared" si="3"/>
        <v>Тарелка 304-0.5 D 340</v>
      </c>
      <c r="I40" s="117">
        <v>1323</v>
      </c>
    </row>
    <row r="41" spans="1:9" x14ac:dyDescent="0.3">
      <c r="A41" s="112">
        <v>350</v>
      </c>
      <c r="B41" s="37" t="str">
        <f t="shared" si="0"/>
        <v>Тарелка Оц-0.5 D350</v>
      </c>
      <c r="C41" s="116">
        <v>504</v>
      </c>
      <c r="D41" s="37" t="str">
        <f t="shared" si="1"/>
        <v>Тарелка Оц-0.7 D350</v>
      </c>
      <c r="E41" s="116">
        <v>653</v>
      </c>
      <c r="F41" s="37" t="str">
        <f t="shared" si="2"/>
        <v>Тарелка AL-0.8 D350</v>
      </c>
      <c r="G41" s="116">
        <v>744</v>
      </c>
      <c r="H41" s="37" t="str">
        <f t="shared" si="3"/>
        <v>Тарелка 304-0.5 D 350</v>
      </c>
      <c r="I41" s="116">
        <v>1373</v>
      </c>
    </row>
    <row r="42" spans="1:9" x14ac:dyDescent="0.3">
      <c r="A42" s="53">
        <v>360</v>
      </c>
      <c r="B42" s="36" t="str">
        <f t="shared" si="0"/>
        <v>Тарелка Оц-0.5 D360</v>
      </c>
      <c r="C42" s="117">
        <v>517</v>
      </c>
      <c r="D42" s="36" t="str">
        <f t="shared" si="1"/>
        <v>Тарелка Оц-0.7 D360</v>
      </c>
      <c r="E42" s="117">
        <v>670</v>
      </c>
      <c r="F42" s="36" t="str">
        <f t="shared" si="2"/>
        <v>Тарелка AL-0.8 D360</v>
      </c>
      <c r="G42" s="117">
        <v>763</v>
      </c>
      <c r="H42" s="36" t="str">
        <f t="shared" si="3"/>
        <v>Тарелка 304-0.5 D 360</v>
      </c>
      <c r="I42" s="117">
        <v>1436</v>
      </c>
    </row>
    <row r="43" spans="1:9" x14ac:dyDescent="0.3">
      <c r="A43" s="112">
        <v>370</v>
      </c>
      <c r="B43" s="37" t="str">
        <f t="shared" si="0"/>
        <v>Тарелка Оц-0.5 D370</v>
      </c>
      <c r="C43" s="116">
        <v>532</v>
      </c>
      <c r="D43" s="37" t="str">
        <f t="shared" si="1"/>
        <v>Тарелка Оц-0.7 D370</v>
      </c>
      <c r="E43" s="116">
        <v>690</v>
      </c>
      <c r="F43" s="37" t="str">
        <f t="shared" si="2"/>
        <v>Тарелка AL-0.8 D370</v>
      </c>
      <c r="G43" s="116">
        <v>787</v>
      </c>
      <c r="H43" s="37" t="str">
        <f t="shared" si="3"/>
        <v>Тарелка 304-0.5 D 370</v>
      </c>
      <c r="I43" s="116">
        <v>1488</v>
      </c>
    </row>
    <row r="44" spans="1:9" x14ac:dyDescent="0.3">
      <c r="A44" s="53">
        <v>380</v>
      </c>
      <c r="B44" s="36" t="str">
        <f t="shared" si="0"/>
        <v>Тарелка Оц-0.5 D380</v>
      </c>
      <c r="C44" s="117">
        <v>546</v>
      </c>
      <c r="D44" s="36" t="str">
        <f t="shared" si="1"/>
        <v>Тарелка Оц-0.7 D380</v>
      </c>
      <c r="E44" s="117">
        <v>710</v>
      </c>
      <c r="F44" s="36" t="str">
        <f t="shared" si="2"/>
        <v>Тарелка AL-0.8 D380</v>
      </c>
      <c r="G44" s="117">
        <v>810</v>
      </c>
      <c r="H44" s="36" t="str">
        <f t="shared" si="3"/>
        <v>Тарелка 304-0.5 D 380</v>
      </c>
      <c r="I44" s="117">
        <v>1539</v>
      </c>
    </row>
    <row r="45" spans="1:9" x14ac:dyDescent="0.3">
      <c r="A45" s="112">
        <v>390</v>
      </c>
      <c r="B45" s="37" t="str">
        <f t="shared" si="0"/>
        <v>Тарелка Оц-0.5 D390</v>
      </c>
      <c r="C45" s="116">
        <v>561</v>
      </c>
      <c r="D45" s="37" t="str">
        <f t="shared" si="1"/>
        <v>Тарелка Оц-0.7 D390</v>
      </c>
      <c r="E45" s="116">
        <v>730</v>
      </c>
      <c r="F45" s="37" t="str">
        <f t="shared" si="2"/>
        <v>Тарелка AL-0.8 D390</v>
      </c>
      <c r="G45" s="116">
        <v>833</v>
      </c>
      <c r="H45" s="37" t="str">
        <f t="shared" si="3"/>
        <v>Тарелка 304-0.5 D 390</v>
      </c>
      <c r="I45" s="116">
        <v>1593</v>
      </c>
    </row>
    <row r="46" spans="1:9" x14ac:dyDescent="0.3">
      <c r="A46" s="53">
        <v>400</v>
      </c>
      <c r="B46" s="36" t="str">
        <f t="shared" si="0"/>
        <v>Тарелка Оц-0.5 D400</v>
      </c>
      <c r="C46" s="117">
        <v>576</v>
      </c>
      <c r="D46" s="36" t="str">
        <f t="shared" si="1"/>
        <v>Тарелка Оц-0.7 D400</v>
      </c>
      <c r="E46" s="117">
        <v>750</v>
      </c>
      <c r="F46" s="36" t="str">
        <f t="shared" si="2"/>
        <v>Тарелка AL-0.8 D400</v>
      </c>
      <c r="G46" s="117">
        <v>859</v>
      </c>
      <c r="H46" s="36" t="str">
        <f t="shared" si="3"/>
        <v>Тарелка 304-0.5 D 400</v>
      </c>
      <c r="I46" s="117">
        <v>1647</v>
      </c>
    </row>
    <row r="47" spans="1:9" x14ac:dyDescent="0.3">
      <c r="A47" s="112">
        <v>410</v>
      </c>
      <c r="B47" s="37" t="str">
        <f t="shared" si="0"/>
        <v>Тарелка Оц-0.5 D410</v>
      </c>
      <c r="C47" s="116">
        <v>592</v>
      </c>
      <c r="D47" s="37" t="str">
        <f t="shared" si="1"/>
        <v>Тарелка Оц-0.7 D410</v>
      </c>
      <c r="E47" s="116">
        <v>770</v>
      </c>
      <c r="F47" s="37" t="str">
        <f t="shared" si="2"/>
        <v>Тарелка AL-0.8 D410</v>
      </c>
      <c r="G47" s="116">
        <v>882</v>
      </c>
      <c r="H47" s="37" t="str">
        <f t="shared" si="3"/>
        <v>Тарелка 304-0.5 D 410</v>
      </c>
      <c r="I47" s="116">
        <v>1718</v>
      </c>
    </row>
    <row r="48" spans="1:9" x14ac:dyDescent="0.3">
      <c r="A48" s="53">
        <v>420</v>
      </c>
      <c r="B48" s="36" t="str">
        <f t="shared" si="0"/>
        <v>Тарелка Оц-0.5 D420</v>
      </c>
      <c r="C48" s="117">
        <v>608</v>
      </c>
      <c r="D48" s="36" t="str">
        <f t="shared" si="1"/>
        <v>Тарелка Оц-0.7 D420</v>
      </c>
      <c r="E48" s="117">
        <v>792</v>
      </c>
      <c r="F48" s="36" t="str">
        <f t="shared" si="2"/>
        <v>Тарелка AL-0.8 D420</v>
      </c>
      <c r="G48" s="117">
        <v>909</v>
      </c>
      <c r="H48" s="36" t="str">
        <f t="shared" si="3"/>
        <v>Тарелка 304-0.5 D 420</v>
      </c>
      <c r="I48" s="117">
        <v>1773</v>
      </c>
    </row>
    <row r="49" spans="1:9" x14ac:dyDescent="0.3">
      <c r="A49" s="112">
        <v>430</v>
      </c>
      <c r="B49" s="37" t="str">
        <f t="shared" si="0"/>
        <v>Тарелка Оц-0.5 D430</v>
      </c>
      <c r="C49" s="116">
        <v>622</v>
      </c>
      <c r="D49" s="37" t="str">
        <f t="shared" si="1"/>
        <v>Тарелка Оц-0.7 D430</v>
      </c>
      <c r="E49" s="116">
        <v>812</v>
      </c>
      <c r="F49" s="37" t="str">
        <f t="shared" si="2"/>
        <v>Тарелка AL-0.8 D430</v>
      </c>
      <c r="G49" s="116">
        <v>934</v>
      </c>
      <c r="H49" s="37" t="str">
        <f t="shared" si="3"/>
        <v>Тарелка 304-0.5 D 430</v>
      </c>
      <c r="I49" s="116">
        <v>1830</v>
      </c>
    </row>
    <row r="50" spans="1:9" x14ac:dyDescent="0.3">
      <c r="A50" s="53">
        <v>440</v>
      </c>
      <c r="B50" s="36" t="str">
        <f t="shared" si="0"/>
        <v>Тарелка Оц-0.5 D440</v>
      </c>
      <c r="C50" s="117">
        <v>637</v>
      </c>
      <c r="D50" s="36" t="str">
        <f t="shared" si="1"/>
        <v>Тарелка Оц-0.7 D440</v>
      </c>
      <c r="E50" s="117">
        <v>834</v>
      </c>
      <c r="F50" s="36" t="str">
        <f t="shared" si="2"/>
        <v>Тарелка AL-0.8 D440</v>
      </c>
      <c r="G50" s="117">
        <v>961</v>
      </c>
      <c r="H50" s="36" t="str">
        <f t="shared" si="3"/>
        <v>Тарелка 304-0.5 D 440</v>
      </c>
      <c r="I50" s="117">
        <v>1889</v>
      </c>
    </row>
    <row r="51" spans="1:9" x14ac:dyDescent="0.3">
      <c r="A51" s="112">
        <v>450</v>
      </c>
      <c r="B51" s="37" t="str">
        <f t="shared" si="0"/>
        <v>Тарелка Оц-0.5 D450</v>
      </c>
      <c r="C51" s="116">
        <v>655</v>
      </c>
      <c r="D51" s="37" t="str">
        <f t="shared" si="1"/>
        <v>Тарелка Оц-0.7 D450</v>
      </c>
      <c r="E51" s="116">
        <v>856</v>
      </c>
      <c r="F51" s="37" t="str">
        <f t="shared" si="2"/>
        <v>Тарелка AL-0.8 D450</v>
      </c>
      <c r="G51" s="116">
        <v>987</v>
      </c>
      <c r="H51" s="37" t="str">
        <f t="shared" si="3"/>
        <v>Тарелка 304-0.5 D 450</v>
      </c>
      <c r="I51" s="116">
        <v>1947</v>
      </c>
    </row>
    <row r="52" spans="1:9" x14ac:dyDescent="0.3">
      <c r="A52" s="53">
        <v>460</v>
      </c>
      <c r="B52" s="36" t="str">
        <f t="shared" si="0"/>
        <v>Тарелка Оц-0.5 D460</v>
      </c>
      <c r="C52" s="117">
        <v>671</v>
      </c>
      <c r="D52" s="36" t="str">
        <f t="shared" si="1"/>
        <v>Тарелка Оц-0.7 D460</v>
      </c>
      <c r="E52" s="117">
        <v>878</v>
      </c>
      <c r="F52" s="36" t="str">
        <f t="shared" si="2"/>
        <v>Тарелка AL-0.8 D460</v>
      </c>
      <c r="G52" s="117">
        <v>1010</v>
      </c>
      <c r="H52" s="36" t="str">
        <f t="shared" si="3"/>
        <v>Тарелка 304-0.5 D 460</v>
      </c>
      <c r="I52" s="117">
        <v>2021</v>
      </c>
    </row>
    <row r="53" spans="1:9" x14ac:dyDescent="0.3">
      <c r="A53" s="112">
        <v>470</v>
      </c>
      <c r="B53" s="37" t="str">
        <f t="shared" si="0"/>
        <v>Тарелка Оц-0.5 D470</v>
      </c>
      <c r="C53" s="116">
        <v>687</v>
      </c>
      <c r="D53" s="37" t="str">
        <f t="shared" si="1"/>
        <v>Тарелка Оц-0.7 D470</v>
      </c>
      <c r="E53" s="116">
        <v>900</v>
      </c>
      <c r="F53" s="37" t="str">
        <f t="shared" si="2"/>
        <v>Тарелка AL-0.8 D470</v>
      </c>
      <c r="G53" s="116">
        <v>1038</v>
      </c>
      <c r="H53" s="37" t="str">
        <f t="shared" si="3"/>
        <v>Тарелка 304-0.5 D 470</v>
      </c>
      <c r="I53" s="116">
        <v>2082</v>
      </c>
    </row>
    <row r="54" spans="1:9" x14ac:dyDescent="0.3">
      <c r="A54" s="53">
        <v>480</v>
      </c>
      <c r="B54" s="36" t="str">
        <f t="shared" si="0"/>
        <v>Тарелка Оц-0.5 D480</v>
      </c>
      <c r="C54" s="117">
        <v>704</v>
      </c>
      <c r="D54" s="36" t="str">
        <f t="shared" si="1"/>
        <v>Тарелка Оц-0.7 D480</v>
      </c>
      <c r="E54" s="117">
        <v>924</v>
      </c>
      <c r="F54" s="36" t="str">
        <f t="shared" si="2"/>
        <v>Тарелка AL-0.8 D480</v>
      </c>
      <c r="G54" s="117">
        <v>1064</v>
      </c>
      <c r="H54" s="36" t="str">
        <f t="shared" si="3"/>
        <v>Тарелка 304-0.5 D 480</v>
      </c>
      <c r="I54" s="117">
        <v>2145</v>
      </c>
    </row>
    <row r="55" spans="1:9" x14ac:dyDescent="0.3">
      <c r="A55" s="112">
        <v>490</v>
      </c>
      <c r="B55" s="37" t="str">
        <f t="shared" si="0"/>
        <v>Тарелка Оц-0.5 D490</v>
      </c>
      <c r="C55" s="116">
        <v>720</v>
      </c>
      <c r="D55" s="37" t="str">
        <f t="shared" si="1"/>
        <v>Тарелка Оц-0.7 D490</v>
      </c>
      <c r="E55" s="116">
        <v>947</v>
      </c>
      <c r="F55" s="37" t="str">
        <f t="shared" si="2"/>
        <v>Тарелка AL-0.8 D490</v>
      </c>
      <c r="G55" s="116">
        <v>1092</v>
      </c>
      <c r="H55" s="37" t="str">
        <f t="shared" si="3"/>
        <v>Тарелка 304-0.5 D 490</v>
      </c>
      <c r="I55" s="116">
        <v>2205</v>
      </c>
    </row>
    <row r="56" spans="1:9" x14ac:dyDescent="0.3">
      <c r="A56" s="53">
        <v>500</v>
      </c>
      <c r="B56" s="36" t="str">
        <f t="shared" si="0"/>
        <v>Тарелка Оц-0.5 D500</v>
      </c>
      <c r="C56" s="117">
        <v>737</v>
      </c>
      <c r="D56" s="36" t="str">
        <f t="shared" si="1"/>
        <v>Тарелка Оц-0.7 D500</v>
      </c>
      <c r="E56" s="117">
        <v>970</v>
      </c>
      <c r="F56" s="36" t="str">
        <f t="shared" si="2"/>
        <v>Тарелка AL-0.8 D500</v>
      </c>
      <c r="G56" s="117">
        <v>1122</v>
      </c>
      <c r="H56" s="36" t="str">
        <f t="shared" si="3"/>
        <v>Тарелка 304-0.5 D 500</v>
      </c>
      <c r="I56" s="117">
        <v>2271</v>
      </c>
    </row>
    <row r="57" spans="1:9" x14ac:dyDescent="0.3">
      <c r="A57" s="112">
        <v>510</v>
      </c>
      <c r="B57" s="37" t="str">
        <f t="shared" si="0"/>
        <v>Тарелка Оц-0.5 D510</v>
      </c>
      <c r="C57" s="116">
        <v>755</v>
      </c>
      <c r="D57" s="37" t="str">
        <f t="shared" si="1"/>
        <v>Тарелка Оц-0.7 D510</v>
      </c>
      <c r="E57" s="116">
        <v>994</v>
      </c>
      <c r="F57" s="37" t="str">
        <f t="shared" si="2"/>
        <v>Тарелка AL-0.8 D510</v>
      </c>
      <c r="G57" s="116">
        <v>1150</v>
      </c>
      <c r="H57" s="37" t="str">
        <f t="shared" si="3"/>
        <v>Тарелка 304-0.5 D 510</v>
      </c>
      <c r="I57" s="116">
        <v>2348</v>
      </c>
    </row>
    <row r="58" spans="1:9" x14ac:dyDescent="0.3">
      <c r="A58" s="53">
        <v>520</v>
      </c>
      <c r="B58" s="36" t="str">
        <f t="shared" si="0"/>
        <v>Тарелка Оц-0.5 D520</v>
      </c>
      <c r="C58" s="117">
        <v>773</v>
      </c>
      <c r="D58" s="36" t="str">
        <f t="shared" si="1"/>
        <v>Тарелка Оц-0.7 D520</v>
      </c>
      <c r="E58" s="117">
        <v>1018</v>
      </c>
      <c r="F58" s="36" t="str">
        <f t="shared" si="2"/>
        <v>Тарелка AL-0.8 D520</v>
      </c>
      <c r="G58" s="117">
        <v>1179</v>
      </c>
      <c r="H58" s="36" t="str">
        <f t="shared" si="3"/>
        <v>Тарелка 304-0.5 D 520</v>
      </c>
      <c r="I58" s="117">
        <v>2415</v>
      </c>
    </row>
    <row r="59" spans="1:9" x14ac:dyDescent="0.3">
      <c r="A59" s="112">
        <v>530</v>
      </c>
      <c r="B59" s="37" t="str">
        <f t="shared" si="0"/>
        <v>Тарелка Оц-0.5 D530</v>
      </c>
      <c r="C59" s="116">
        <v>790</v>
      </c>
      <c r="D59" s="37" t="str">
        <f t="shared" si="1"/>
        <v>Тарелка Оц-0.7 D530</v>
      </c>
      <c r="E59" s="116">
        <v>1042</v>
      </c>
      <c r="F59" s="37" t="str">
        <f t="shared" si="2"/>
        <v>Тарелка AL-0.8 D530</v>
      </c>
      <c r="G59" s="116">
        <v>1209</v>
      </c>
      <c r="H59" s="37" t="str">
        <f t="shared" si="3"/>
        <v>Тарелка 304-0.5 D 530</v>
      </c>
      <c r="I59" s="116">
        <v>2480</v>
      </c>
    </row>
    <row r="60" spans="1:9" x14ac:dyDescent="0.3">
      <c r="A60" s="53">
        <v>540</v>
      </c>
      <c r="B60" s="36" t="str">
        <f t="shared" si="0"/>
        <v>Тарелка Оц-0.5 D540</v>
      </c>
      <c r="C60" s="117">
        <v>808</v>
      </c>
      <c r="D60" s="36" t="str">
        <f t="shared" si="1"/>
        <v>Тарелка Оц-0.7 D540</v>
      </c>
      <c r="E60" s="117">
        <v>1068</v>
      </c>
      <c r="F60" s="36" t="str">
        <f t="shared" si="2"/>
        <v>Тарелка AL-0.8 D540</v>
      </c>
      <c r="G60" s="117">
        <v>1238</v>
      </c>
      <c r="H60" s="36" t="str">
        <f t="shared" si="3"/>
        <v>Тарелка 304-0.5 D 540</v>
      </c>
      <c r="I60" s="117">
        <v>2547</v>
      </c>
    </row>
    <row r="61" spans="1:9" x14ac:dyDescent="0.3">
      <c r="A61" s="112">
        <v>550</v>
      </c>
      <c r="B61" s="37" t="str">
        <f t="shared" si="0"/>
        <v>Тарелка Оц-0.5 D550</v>
      </c>
      <c r="C61" s="116">
        <v>825</v>
      </c>
      <c r="D61" s="37" t="str">
        <f t="shared" si="1"/>
        <v>Тарелка Оц-0.7 D550</v>
      </c>
      <c r="E61" s="116">
        <v>1091</v>
      </c>
      <c r="F61" s="37" t="str">
        <f t="shared" si="2"/>
        <v>Тарелка AL-0.8 D550</v>
      </c>
      <c r="G61" s="116">
        <v>1269</v>
      </c>
      <c r="H61" s="37" t="str">
        <f t="shared" si="3"/>
        <v>Тарелка 304-0.5 D 550</v>
      </c>
      <c r="I61" s="116">
        <v>2618</v>
      </c>
    </row>
    <row r="62" spans="1:9" x14ac:dyDescent="0.3">
      <c r="A62" s="53">
        <v>560</v>
      </c>
      <c r="B62" s="36" t="str">
        <f t="shared" si="0"/>
        <v>Тарелка Оц-0.5 D560</v>
      </c>
      <c r="C62" s="117">
        <v>845</v>
      </c>
      <c r="D62" s="36" t="str">
        <f t="shared" si="1"/>
        <v>Тарелка Оц-0.7 D560</v>
      </c>
      <c r="E62" s="117">
        <v>1116</v>
      </c>
      <c r="F62" s="36" t="str">
        <f t="shared" si="2"/>
        <v>Тарелка AL-0.8 D560</v>
      </c>
      <c r="G62" s="117">
        <v>1295</v>
      </c>
      <c r="H62" s="36" t="str">
        <f t="shared" si="3"/>
        <v>Тарелка 304-0.5 D 560</v>
      </c>
      <c r="I62" s="117">
        <v>2699</v>
      </c>
    </row>
    <row r="63" spans="1:9" x14ac:dyDescent="0.3">
      <c r="A63" s="112">
        <v>570</v>
      </c>
      <c r="B63" s="37" t="str">
        <f t="shared" si="0"/>
        <v>Тарелка Оц-0.5 D570</v>
      </c>
      <c r="C63" s="116">
        <v>865</v>
      </c>
      <c r="D63" s="37" t="str">
        <f t="shared" si="1"/>
        <v>Тарелка Оц-0.7 D570</v>
      </c>
      <c r="E63" s="116">
        <v>1142</v>
      </c>
      <c r="F63" s="37" t="str">
        <f t="shared" si="2"/>
        <v>Тарелка AL-0.8 D570</v>
      </c>
      <c r="G63" s="116">
        <v>1325</v>
      </c>
      <c r="H63" s="37" t="str">
        <f t="shared" si="3"/>
        <v>Тарелка 304-0.5 D 570</v>
      </c>
      <c r="I63" s="116">
        <v>2771</v>
      </c>
    </row>
    <row r="64" spans="1:9" x14ac:dyDescent="0.3">
      <c r="A64" s="53">
        <v>580</v>
      </c>
      <c r="B64" s="36" t="str">
        <f t="shared" si="0"/>
        <v>Тарелка Оц-0.5 D580</v>
      </c>
      <c r="C64" s="117">
        <v>883</v>
      </c>
      <c r="D64" s="36" t="str">
        <f t="shared" si="1"/>
        <v>Тарелка Оц-0.7 D580</v>
      </c>
      <c r="E64" s="117">
        <v>1168</v>
      </c>
      <c r="F64" s="36" t="str">
        <f t="shared" si="2"/>
        <v>Тарелка AL-0.8 D580</v>
      </c>
      <c r="G64" s="117">
        <v>1357</v>
      </c>
      <c r="H64" s="36" t="str">
        <f t="shared" si="3"/>
        <v>Тарелка 304-0.5 D 580</v>
      </c>
      <c r="I64" s="117">
        <v>2840</v>
      </c>
    </row>
    <row r="65" spans="1:9" x14ac:dyDescent="0.3">
      <c r="A65" s="112">
        <v>590</v>
      </c>
      <c r="B65" s="37" t="str">
        <f t="shared" si="0"/>
        <v>Тарелка Оц-0.5 D590</v>
      </c>
      <c r="C65" s="116">
        <v>901</v>
      </c>
      <c r="D65" s="37" t="str">
        <f t="shared" si="1"/>
        <v>Тарелка Оц-0.7 D590</v>
      </c>
      <c r="E65" s="116">
        <v>1195</v>
      </c>
      <c r="F65" s="37" t="str">
        <f t="shared" si="2"/>
        <v>Тарелка AL-0.8 D590</v>
      </c>
      <c r="G65" s="116">
        <v>1389</v>
      </c>
      <c r="H65" s="37" t="str">
        <f t="shared" si="3"/>
        <v>Тарелка 304-0.5 D 590</v>
      </c>
      <c r="I65" s="116">
        <v>2912</v>
      </c>
    </row>
    <row r="66" spans="1:9" x14ac:dyDescent="0.3">
      <c r="A66" s="53">
        <v>600</v>
      </c>
      <c r="B66" s="36" t="str">
        <f t="shared" si="0"/>
        <v>Тарелка Оц-0.5 D600</v>
      </c>
      <c r="C66" s="117">
        <v>921</v>
      </c>
      <c r="D66" s="36" t="str">
        <f t="shared" si="1"/>
        <v>Тарелка Оц-0.7 D600</v>
      </c>
      <c r="E66" s="117">
        <v>1222</v>
      </c>
      <c r="F66" s="36" t="str">
        <f t="shared" si="2"/>
        <v>Тарелка AL-0.8 D600</v>
      </c>
      <c r="G66" s="117">
        <v>1421</v>
      </c>
      <c r="H66" s="36" t="str">
        <f t="shared" si="3"/>
        <v>Тарелка 304-0.5 D 600</v>
      </c>
      <c r="I66" s="117">
        <v>2924</v>
      </c>
    </row>
    <row r="67" spans="1:9" x14ac:dyDescent="0.3">
      <c r="A67" s="112">
        <v>610</v>
      </c>
      <c r="B67" s="37" t="str">
        <f t="shared" si="0"/>
        <v>Тарелка Оц-0.5 D610</v>
      </c>
      <c r="C67" s="116">
        <v>940</v>
      </c>
      <c r="D67" s="37" t="str">
        <f t="shared" si="1"/>
        <v>Тарелка Оц-0.7 D610</v>
      </c>
      <c r="E67" s="116">
        <v>1248</v>
      </c>
      <c r="F67" s="37" t="str">
        <f t="shared" si="2"/>
        <v>Тарелка AL-0.8 D610</v>
      </c>
      <c r="G67" s="116">
        <v>1454</v>
      </c>
      <c r="H67" s="37" t="str">
        <f t="shared" si="3"/>
        <v>Тарелка 304-0.5 D 610</v>
      </c>
      <c r="I67" s="116">
        <v>2942</v>
      </c>
    </row>
    <row r="68" spans="1:9" x14ac:dyDescent="0.3">
      <c r="A68" s="53">
        <v>620</v>
      </c>
      <c r="B68" s="36" t="str">
        <f t="shared" si="0"/>
        <v>Тарелка Оц-0.5 D620</v>
      </c>
      <c r="C68" s="117">
        <v>962</v>
      </c>
      <c r="D68" s="36" t="str">
        <f t="shared" si="1"/>
        <v>Тарелка Оц-0.7 D620</v>
      </c>
      <c r="E68" s="117">
        <v>1275</v>
      </c>
      <c r="F68" s="36" t="str">
        <f t="shared" si="2"/>
        <v>Тарелка AL-0.8 D620</v>
      </c>
      <c r="G68" s="117">
        <v>1487</v>
      </c>
      <c r="H68" s="36" t="str">
        <f t="shared" si="3"/>
        <v>Тарелка 304-0.5 D 620</v>
      </c>
      <c r="I68" s="117">
        <v>2973</v>
      </c>
    </row>
    <row r="69" spans="1:9" x14ac:dyDescent="0.3">
      <c r="A69" s="112">
        <v>630</v>
      </c>
      <c r="B69" s="37" t="str">
        <f t="shared" si="0"/>
        <v>Тарелка Оц-0.5 D630</v>
      </c>
      <c r="C69" s="116">
        <v>981</v>
      </c>
      <c r="D69" s="37" t="str">
        <f t="shared" si="1"/>
        <v>Тарелка Оц-0.7 D630</v>
      </c>
      <c r="E69" s="116">
        <v>1304</v>
      </c>
      <c r="F69" s="37" t="str">
        <f t="shared" si="2"/>
        <v>Тарелка AL-0.8 D630</v>
      </c>
      <c r="G69" s="116">
        <v>1519</v>
      </c>
      <c r="H69" s="37" t="str">
        <f t="shared" si="3"/>
        <v>Тарелка 304-0.5 D 630</v>
      </c>
      <c r="I69" s="116">
        <v>3042</v>
      </c>
    </row>
    <row r="70" spans="1:9" x14ac:dyDescent="0.3">
      <c r="A70" s="53">
        <v>640</v>
      </c>
      <c r="B70" s="36" t="str">
        <f t="shared" si="0"/>
        <v>Тарелка Оц-0.5 D640</v>
      </c>
      <c r="C70" s="117">
        <v>1001</v>
      </c>
      <c r="D70" s="36" t="str">
        <f t="shared" si="1"/>
        <v>Тарелка Оц-0.7 D640</v>
      </c>
      <c r="E70" s="117">
        <v>1331</v>
      </c>
      <c r="F70" s="36" t="str">
        <f t="shared" si="2"/>
        <v>Тарелка AL-0.8 D640</v>
      </c>
      <c r="G70" s="117">
        <v>1554</v>
      </c>
      <c r="H70" s="36" t="str">
        <f t="shared" si="3"/>
        <v>Тарелка 304-0.5 D 640</v>
      </c>
      <c r="I70" s="117">
        <v>3114</v>
      </c>
    </row>
    <row r="71" spans="1:9" x14ac:dyDescent="0.3">
      <c r="A71" s="112">
        <v>650</v>
      </c>
      <c r="B71" s="37" t="str">
        <f t="shared" si="0"/>
        <v>Тарелка Оц-0.5 D650</v>
      </c>
      <c r="C71" s="116">
        <v>1021</v>
      </c>
      <c r="D71" s="37" t="str">
        <f t="shared" si="1"/>
        <v>Тарелка Оц-0.7 D650</v>
      </c>
      <c r="E71" s="116">
        <v>1359</v>
      </c>
      <c r="F71" s="37" t="str">
        <f t="shared" si="2"/>
        <v>Тарелка AL-0.8 D650</v>
      </c>
      <c r="G71" s="116">
        <v>1588</v>
      </c>
      <c r="H71" s="37" t="str">
        <f t="shared" si="3"/>
        <v>Тарелка 304-0.5 D 650</v>
      </c>
      <c r="I71" s="116">
        <v>3186</v>
      </c>
    </row>
    <row r="72" spans="1:9" x14ac:dyDescent="0.3">
      <c r="A72" s="53">
        <v>660</v>
      </c>
      <c r="B72" s="36" t="str">
        <f t="shared" si="0"/>
        <v>Тарелка Оц-0.5 D660</v>
      </c>
      <c r="C72" s="117">
        <v>1042</v>
      </c>
      <c r="D72" s="36" t="str">
        <f t="shared" si="1"/>
        <v>Тарелка Оц-0.7 D660</v>
      </c>
      <c r="E72" s="117">
        <v>1388</v>
      </c>
      <c r="F72" s="36" t="str">
        <f t="shared" si="2"/>
        <v>Тарелка AL-0.8 D660</v>
      </c>
      <c r="G72" s="117">
        <v>1619</v>
      </c>
      <c r="H72" s="36" t="str">
        <f t="shared" si="3"/>
        <v>Тарелка 304-0.5 D 660</v>
      </c>
      <c r="I72" s="117">
        <v>3270</v>
      </c>
    </row>
    <row r="73" spans="1:9" x14ac:dyDescent="0.3">
      <c r="A73" s="112">
        <v>670</v>
      </c>
      <c r="B73" s="37" t="str">
        <f t="shared" si="0"/>
        <v>Тарелка Оц-0.5 D670</v>
      </c>
      <c r="C73" s="116">
        <v>1063</v>
      </c>
      <c r="D73" s="37" t="str">
        <f t="shared" si="1"/>
        <v>Тарелка Оц-0.7 D670</v>
      </c>
      <c r="E73" s="116">
        <v>1415</v>
      </c>
      <c r="F73" s="37" t="str">
        <f t="shared" si="2"/>
        <v>Тарелка AL-0.8 D670</v>
      </c>
      <c r="G73" s="116">
        <v>1654</v>
      </c>
      <c r="H73" s="37" t="str">
        <f t="shared" si="3"/>
        <v>Тарелка 304-0.5 D 670</v>
      </c>
      <c r="I73" s="116">
        <v>3344</v>
      </c>
    </row>
    <row r="74" spans="1:9" x14ac:dyDescent="0.3">
      <c r="A74" s="53">
        <v>680</v>
      </c>
      <c r="B74" s="36" t="str">
        <f t="shared" si="0"/>
        <v>Тарелка Оц-0.5 D680</v>
      </c>
      <c r="C74" s="117">
        <v>1085</v>
      </c>
      <c r="D74" s="36" t="str">
        <f t="shared" si="1"/>
        <v>Тарелка Оц-0.7 D680</v>
      </c>
      <c r="E74" s="117">
        <v>1445</v>
      </c>
      <c r="F74" s="36" t="str">
        <f t="shared" si="2"/>
        <v>Тарелка AL-0.8 D680</v>
      </c>
      <c r="G74" s="117">
        <v>1689</v>
      </c>
      <c r="H74" s="36" t="str">
        <f t="shared" si="3"/>
        <v>Тарелка 304-0.5 D 680</v>
      </c>
      <c r="I74" s="117">
        <v>3419</v>
      </c>
    </row>
    <row r="75" spans="1:9" x14ac:dyDescent="0.3">
      <c r="A75" s="112">
        <v>690</v>
      </c>
      <c r="B75" s="37" t="str">
        <f t="shared" si="0"/>
        <v>Тарелка Оц-0.5 D690</v>
      </c>
      <c r="C75" s="116">
        <v>1106</v>
      </c>
      <c r="D75" s="37" t="str">
        <f t="shared" si="1"/>
        <v>Тарелка Оц-0.7 D690</v>
      </c>
      <c r="E75" s="116">
        <v>1475</v>
      </c>
      <c r="F75" s="37" t="str">
        <f t="shared" si="2"/>
        <v>Тарелка AL-0.8 D690</v>
      </c>
      <c r="G75" s="116">
        <v>1724</v>
      </c>
      <c r="H75" s="37" t="str">
        <f t="shared" si="3"/>
        <v>Тарелка 304-0.5 D 690</v>
      </c>
      <c r="I75" s="116">
        <v>3492</v>
      </c>
    </row>
    <row r="76" spans="1:9" x14ac:dyDescent="0.3">
      <c r="A76" s="53">
        <v>700</v>
      </c>
      <c r="B76" s="36" t="str">
        <f t="shared" si="0"/>
        <v>Тарелка Оц-0.5 D700</v>
      </c>
      <c r="C76" s="117">
        <v>1127</v>
      </c>
      <c r="D76" s="36" t="str">
        <f t="shared" si="1"/>
        <v>Тарелка Оц-0.7 D700</v>
      </c>
      <c r="E76" s="117">
        <v>1505</v>
      </c>
      <c r="F76" s="36" t="str">
        <f t="shared" si="2"/>
        <v>Тарелка AL-0.8 D700</v>
      </c>
      <c r="G76" s="117">
        <v>1760</v>
      </c>
      <c r="H76" s="36" t="str">
        <f t="shared" si="3"/>
        <v>Тарелка 304-0.5 D 700</v>
      </c>
      <c r="I76" s="117">
        <v>3569</v>
      </c>
    </row>
    <row r="77" spans="1:9" x14ac:dyDescent="0.3">
      <c r="A77" s="112">
        <v>710</v>
      </c>
      <c r="B77" s="37" t="str">
        <f t="shared" si="0"/>
        <v>Тарелка Оц-0.5 D710</v>
      </c>
      <c r="C77" s="116">
        <v>1150</v>
      </c>
      <c r="D77" s="37" t="str">
        <f t="shared" si="1"/>
        <v>Тарелка Оц-0.7 D710</v>
      </c>
      <c r="E77" s="116">
        <v>1535</v>
      </c>
      <c r="F77" s="37" t="str">
        <f t="shared" si="2"/>
        <v>Тарелка AL-0.8 D710</v>
      </c>
      <c r="G77" s="116">
        <v>1798</v>
      </c>
      <c r="H77" s="37" t="str">
        <f t="shared" si="3"/>
        <v>Тарелка 304-0.5 D 710</v>
      </c>
      <c r="I77" s="116">
        <v>3657</v>
      </c>
    </row>
    <row r="78" spans="1:9" x14ac:dyDescent="0.3">
      <c r="A78" s="53">
        <v>720</v>
      </c>
      <c r="B78" s="36" t="str">
        <f t="shared" si="0"/>
        <v>Тарелка Оц-0.5 D720</v>
      </c>
      <c r="C78" s="117">
        <v>1173</v>
      </c>
      <c r="D78" s="36" t="str">
        <f t="shared" si="1"/>
        <v>Тарелка Оц-0.7 D720</v>
      </c>
      <c r="E78" s="117">
        <v>1567</v>
      </c>
      <c r="F78" s="36" t="str">
        <f t="shared" si="2"/>
        <v>Тарелка AL-0.8 D720</v>
      </c>
      <c r="G78" s="117">
        <v>1834</v>
      </c>
      <c r="H78" s="36" t="str">
        <f t="shared" si="3"/>
        <v>Тарелка 304-0.5 D 720</v>
      </c>
      <c r="I78" s="117">
        <v>3734</v>
      </c>
    </row>
    <row r="79" spans="1:9" x14ac:dyDescent="0.3">
      <c r="A79" s="112">
        <v>730</v>
      </c>
      <c r="B79" s="37" t="str">
        <f t="shared" ref="B79:B126" si="4">CONCATENATE("Тарелка Оц-0.5 D",A79)</f>
        <v>Тарелка Оц-0.5 D730</v>
      </c>
      <c r="C79" s="116">
        <v>1194</v>
      </c>
      <c r="D79" s="37" t="str">
        <f t="shared" ref="D79:D126" si="5">CONCATENATE("Тарелка Оц-0.7 D",A79)</f>
        <v>Тарелка Оц-0.7 D730</v>
      </c>
      <c r="E79" s="116">
        <v>1596</v>
      </c>
      <c r="F79" s="37" t="str">
        <f t="shared" ref="F79:F126" si="6">CONCATENATE("Тарелка AL-0.8 D",A79)</f>
        <v>Тарелка AL-0.8 D730</v>
      </c>
      <c r="G79" s="116">
        <v>1872</v>
      </c>
      <c r="H79" s="37" t="str">
        <f t="shared" ref="H79:H126" si="7">CONCATENATE("Тарелка 304-0.5 D ",A79)</f>
        <v>Тарелка 304-0.5 D 730</v>
      </c>
      <c r="I79" s="116">
        <v>3812</v>
      </c>
    </row>
    <row r="80" spans="1:9" x14ac:dyDescent="0.3">
      <c r="A80" s="53">
        <v>740</v>
      </c>
      <c r="B80" s="36" t="str">
        <f t="shared" si="4"/>
        <v>Тарелка Оц-0.5 D740</v>
      </c>
      <c r="C80" s="117">
        <v>1217</v>
      </c>
      <c r="D80" s="36" t="str">
        <f t="shared" si="5"/>
        <v>Тарелка Оц-0.7 D740</v>
      </c>
      <c r="E80" s="117">
        <v>1628</v>
      </c>
      <c r="F80" s="36" t="str">
        <f t="shared" si="6"/>
        <v>Тарелка AL-0.8 D740</v>
      </c>
      <c r="G80" s="117">
        <v>1910</v>
      </c>
      <c r="H80" s="36" t="str">
        <f t="shared" si="7"/>
        <v>Тарелка 304-0.5 D 740</v>
      </c>
      <c r="I80" s="117">
        <v>3891</v>
      </c>
    </row>
    <row r="81" spans="1:10" x14ac:dyDescent="0.3">
      <c r="A81" s="112">
        <v>750</v>
      </c>
      <c r="B81" s="37" t="str">
        <f t="shared" si="4"/>
        <v>Тарелка Оц-0.5 D750</v>
      </c>
      <c r="C81" s="116">
        <v>1239</v>
      </c>
      <c r="D81" s="37" t="str">
        <f t="shared" si="5"/>
        <v>Тарелка Оц-0.7 D750</v>
      </c>
      <c r="E81" s="116">
        <v>1661</v>
      </c>
      <c r="F81" s="37" t="str">
        <f t="shared" si="6"/>
        <v>Тарелка AL-0.8 D750</v>
      </c>
      <c r="G81" s="116">
        <v>1949</v>
      </c>
      <c r="H81" s="37" t="str">
        <f t="shared" si="7"/>
        <v>Тарелка 304-0.5 D 750</v>
      </c>
      <c r="I81" s="116">
        <v>3969</v>
      </c>
    </row>
    <row r="82" spans="1:10" x14ac:dyDescent="0.3">
      <c r="A82" s="53">
        <v>760</v>
      </c>
      <c r="B82" s="36" t="str">
        <f t="shared" si="4"/>
        <v>Тарелка Оц-0.5 D760</v>
      </c>
      <c r="C82" s="117">
        <v>1262</v>
      </c>
      <c r="D82" s="36" t="str">
        <f t="shared" si="5"/>
        <v>Тарелка Оц-0.7 D760</v>
      </c>
      <c r="E82" s="117">
        <v>1692</v>
      </c>
      <c r="F82" s="36" t="str">
        <f t="shared" si="6"/>
        <v>Тарелка AL-0.8 D760</v>
      </c>
      <c r="G82" s="117">
        <v>1987</v>
      </c>
      <c r="H82" s="36" t="str">
        <f t="shared" si="7"/>
        <v>Тарелка 304-0.5 D 760</v>
      </c>
      <c r="I82" s="117">
        <v>4062</v>
      </c>
    </row>
    <row r="83" spans="1:10" x14ac:dyDescent="0.3">
      <c r="A83" s="112">
        <v>770</v>
      </c>
      <c r="B83" s="37" t="str">
        <f t="shared" si="4"/>
        <v>Тарелка Оц-0.5 D770</v>
      </c>
      <c r="C83" s="116">
        <v>1285</v>
      </c>
      <c r="D83" s="37" t="str">
        <f t="shared" si="5"/>
        <v>Тарелка Оц-0.7 D770</v>
      </c>
      <c r="E83" s="116">
        <v>1725</v>
      </c>
      <c r="F83" s="37" t="str">
        <f t="shared" si="6"/>
        <v>Тарелка AL-0.8 D770</v>
      </c>
      <c r="G83" s="116">
        <v>2026</v>
      </c>
      <c r="H83" s="37" t="str">
        <f t="shared" si="7"/>
        <v>Тарелка 304-0.5 D 770</v>
      </c>
      <c r="I83" s="116">
        <v>4140</v>
      </c>
    </row>
    <row r="84" spans="1:10" x14ac:dyDescent="0.3">
      <c r="A84" s="53">
        <v>780</v>
      </c>
      <c r="B84" s="36" t="str">
        <f t="shared" si="4"/>
        <v>Тарелка Оц-0.5 D780</v>
      </c>
      <c r="C84" s="117">
        <v>1309</v>
      </c>
      <c r="D84" s="36" t="str">
        <f t="shared" si="5"/>
        <v>Тарелка Оц-0.7 D780</v>
      </c>
      <c r="E84" s="117">
        <v>1756</v>
      </c>
      <c r="F84" s="36" t="str">
        <f t="shared" si="6"/>
        <v>Тарелка AL-0.8 D780</v>
      </c>
      <c r="G84" s="117">
        <v>2067</v>
      </c>
      <c r="H84" s="36" t="str">
        <f t="shared" si="7"/>
        <v>Тарелка 304-0.5 D 780</v>
      </c>
      <c r="I84" s="117">
        <v>4221</v>
      </c>
    </row>
    <row r="85" spans="1:10" x14ac:dyDescent="0.3">
      <c r="A85" s="112">
        <v>790</v>
      </c>
      <c r="B85" s="37" t="str">
        <f t="shared" si="4"/>
        <v>Тарелка Оц-0.5 D790</v>
      </c>
      <c r="C85" s="116">
        <v>1333</v>
      </c>
      <c r="D85" s="37" t="str">
        <f t="shared" si="5"/>
        <v>Тарелка Оц-0.7 D790</v>
      </c>
      <c r="E85" s="116">
        <v>1790</v>
      </c>
      <c r="F85" s="37" t="str">
        <f t="shared" si="6"/>
        <v>Тарелка AL-0.8 D790</v>
      </c>
      <c r="G85" s="116">
        <v>2106</v>
      </c>
      <c r="H85" s="37" t="str">
        <f t="shared" si="7"/>
        <v>Тарелка 304-0.5 D 790</v>
      </c>
      <c r="I85" s="116">
        <v>4305</v>
      </c>
    </row>
    <row r="86" spans="1:10" x14ac:dyDescent="0.3">
      <c r="A86" s="53">
        <v>800</v>
      </c>
      <c r="B86" s="36" t="str">
        <f t="shared" si="4"/>
        <v>Тарелка Оц-0.5 D800</v>
      </c>
      <c r="C86" s="117">
        <v>1358</v>
      </c>
      <c r="D86" s="36" t="str">
        <f t="shared" si="5"/>
        <v>Тарелка Оц-0.7 D800</v>
      </c>
      <c r="E86" s="117">
        <v>1822</v>
      </c>
      <c r="F86" s="36" t="str">
        <f t="shared" si="6"/>
        <v>Тарелка AL-0.8 D800</v>
      </c>
      <c r="G86" s="117">
        <v>2145</v>
      </c>
      <c r="H86" s="36" t="str">
        <f t="shared" si="7"/>
        <v>Тарелка 304-0.5 D 800</v>
      </c>
      <c r="I86" s="117">
        <v>4388</v>
      </c>
    </row>
    <row r="87" spans="1:10" x14ac:dyDescent="0.3">
      <c r="A87" s="112">
        <v>810</v>
      </c>
      <c r="B87" s="37" t="str">
        <f t="shared" si="4"/>
        <v>Тарелка Оц-0.5 D810</v>
      </c>
      <c r="C87" s="116">
        <v>1382</v>
      </c>
      <c r="D87" s="37" t="str">
        <f t="shared" si="5"/>
        <v>Тарелка Оц-0.7 D810</v>
      </c>
      <c r="E87" s="116">
        <v>1852</v>
      </c>
      <c r="F87" s="37" t="str">
        <f t="shared" si="6"/>
        <v>Тарелка AL-0.8 D810</v>
      </c>
      <c r="G87" s="116">
        <v>2175</v>
      </c>
      <c r="H87" s="37" t="str">
        <f t="shared" si="7"/>
        <v>Тарелка 304-0.5 D 810</v>
      </c>
      <c r="I87" s="116">
        <v>4482</v>
      </c>
    </row>
    <row r="88" spans="1:10" x14ac:dyDescent="0.3">
      <c r="A88" s="53">
        <v>820</v>
      </c>
      <c r="B88" s="36" t="str">
        <f t="shared" si="4"/>
        <v>Тарелка Оц-0.5 D820</v>
      </c>
      <c r="C88" s="117">
        <v>1406</v>
      </c>
      <c r="D88" s="36" t="str">
        <f t="shared" si="5"/>
        <v>Тарелка Оц-0.7 D820</v>
      </c>
      <c r="E88" s="117">
        <v>1886</v>
      </c>
      <c r="F88" s="36" t="str">
        <f t="shared" si="6"/>
        <v>Тарелка AL-0.8 D820</v>
      </c>
      <c r="G88" s="117">
        <v>2215</v>
      </c>
      <c r="H88" s="36" t="str">
        <f t="shared" si="7"/>
        <v>Тарелка 304-0.5 D 820</v>
      </c>
      <c r="I88" s="117">
        <v>4568</v>
      </c>
    </row>
    <row r="89" spans="1:10" x14ac:dyDescent="0.3">
      <c r="A89" s="112">
        <v>830</v>
      </c>
      <c r="B89" s="37" t="str">
        <f t="shared" si="4"/>
        <v>Тарелка Оц-0.5 D830</v>
      </c>
      <c r="C89" s="116">
        <v>1432</v>
      </c>
      <c r="D89" s="37" t="str">
        <f t="shared" si="5"/>
        <v>Тарелка Оц-0.7 D830</v>
      </c>
      <c r="E89" s="116">
        <v>1920</v>
      </c>
      <c r="F89" s="37" t="str">
        <f t="shared" si="6"/>
        <v>Тарелка AL-0.8 D830</v>
      </c>
      <c r="G89" s="116">
        <v>2257</v>
      </c>
      <c r="H89" s="37" t="str">
        <f t="shared" si="7"/>
        <v>Тарелка 304-0.5 D 830</v>
      </c>
      <c r="I89" s="116">
        <v>4652</v>
      </c>
    </row>
    <row r="90" spans="1:10" x14ac:dyDescent="0.3">
      <c r="A90" s="53">
        <v>840</v>
      </c>
      <c r="B90" s="36" t="str">
        <f t="shared" si="4"/>
        <v>Тарелка Оц-0.5 D840</v>
      </c>
      <c r="C90" s="117">
        <v>1456</v>
      </c>
      <c r="D90" s="36" t="str">
        <f t="shared" si="5"/>
        <v>Тарелка Оц-0.7 D840</v>
      </c>
      <c r="E90" s="117">
        <v>1956</v>
      </c>
      <c r="F90" s="36" t="str">
        <f t="shared" si="6"/>
        <v>Тарелка AL-0.8 D840</v>
      </c>
      <c r="G90" s="117">
        <v>2299</v>
      </c>
      <c r="H90" s="36" t="str">
        <f t="shared" si="7"/>
        <v>Тарелка 304-0.5 D 840</v>
      </c>
      <c r="I90" s="117">
        <v>4737</v>
      </c>
    </row>
    <row r="91" spans="1:10" x14ac:dyDescent="0.3">
      <c r="A91" s="112">
        <v>850</v>
      </c>
      <c r="B91" s="37" t="str">
        <f t="shared" si="4"/>
        <v>Тарелка Оц-0.5 D850</v>
      </c>
      <c r="C91" s="116">
        <v>1481</v>
      </c>
      <c r="D91" s="37" t="str">
        <f t="shared" si="5"/>
        <v>Тарелка Оц-0.7 D850</v>
      </c>
      <c r="E91" s="116">
        <v>1989</v>
      </c>
      <c r="F91" s="37" t="str">
        <f t="shared" si="6"/>
        <v>Тарелка AL-0.8 D850</v>
      </c>
      <c r="G91" s="116">
        <v>2340</v>
      </c>
      <c r="H91" s="37" t="str">
        <f t="shared" si="7"/>
        <v>Тарелка 304-0.5 D 850</v>
      </c>
      <c r="I91" s="116">
        <v>4823</v>
      </c>
    </row>
    <row r="92" spans="1:10" x14ac:dyDescent="0.3">
      <c r="A92" s="53">
        <v>860</v>
      </c>
      <c r="B92" s="36" t="str">
        <f t="shared" si="4"/>
        <v>Тарелка Оц-0.5 D860</v>
      </c>
      <c r="C92" s="117">
        <v>1507</v>
      </c>
      <c r="D92" s="36" t="str">
        <f t="shared" si="5"/>
        <v>Тарелка Оц-0.7 D860</v>
      </c>
      <c r="E92" s="117">
        <v>2026</v>
      </c>
      <c r="F92" s="36" t="str">
        <f t="shared" si="6"/>
        <v>Тарелка AL-0.8 D860</v>
      </c>
      <c r="G92" s="117">
        <v>2383</v>
      </c>
      <c r="H92" s="36" t="str">
        <f t="shared" si="7"/>
        <v>Тарелка 304-0.5 D 860</v>
      </c>
      <c r="I92" s="117">
        <v>4922</v>
      </c>
    </row>
    <row r="93" spans="1:10" x14ac:dyDescent="0.3">
      <c r="A93" s="112">
        <v>870</v>
      </c>
      <c r="B93" s="37" t="str">
        <f t="shared" si="4"/>
        <v>Тарелка Оц-0.5 D870</v>
      </c>
      <c r="C93" s="116">
        <v>1532</v>
      </c>
      <c r="D93" s="37" t="str">
        <f t="shared" si="5"/>
        <v>Тарелка Оц-0.7 D870</v>
      </c>
      <c r="E93" s="116">
        <v>2062</v>
      </c>
      <c r="F93" s="37" t="str">
        <f t="shared" si="6"/>
        <v>Тарелка AL-0.8 D870</v>
      </c>
      <c r="G93" s="116">
        <v>2427</v>
      </c>
      <c r="H93" s="37" t="str">
        <f t="shared" si="7"/>
        <v>Тарелка 304-0.5 D 870</v>
      </c>
      <c r="I93" s="116">
        <v>5009</v>
      </c>
    </row>
    <row r="94" spans="1:10" x14ac:dyDescent="0.3">
      <c r="A94" s="53">
        <v>880</v>
      </c>
      <c r="B94" s="36" t="str">
        <f t="shared" si="4"/>
        <v>Тарелка Оц-0.5 D880</v>
      </c>
      <c r="C94" s="117">
        <v>1558</v>
      </c>
      <c r="D94" s="36" t="str">
        <f t="shared" si="5"/>
        <v>Тарелка Оц-0.7 D880</v>
      </c>
      <c r="E94" s="117">
        <v>2097</v>
      </c>
      <c r="F94" s="36" t="str">
        <f t="shared" si="6"/>
        <v>Тарелка AL-0.8 D880</v>
      </c>
      <c r="G94" s="117">
        <v>2470</v>
      </c>
      <c r="H94" s="36" t="str">
        <f t="shared" si="7"/>
        <v>Тарелка 304-0.5 D 880</v>
      </c>
      <c r="I94" s="117">
        <v>5097</v>
      </c>
    </row>
    <row r="95" spans="1:10" x14ac:dyDescent="0.3">
      <c r="A95" s="56">
        <v>890</v>
      </c>
      <c r="B95" s="57" t="str">
        <f t="shared" si="4"/>
        <v>Тарелка Оц-0.5 D890</v>
      </c>
      <c r="C95" s="130">
        <v>1584</v>
      </c>
      <c r="D95" s="57" t="str">
        <f t="shared" si="5"/>
        <v>Тарелка Оц-0.7 D890</v>
      </c>
      <c r="E95" s="130">
        <v>2133</v>
      </c>
      <c r="F95" s="57" t="str">
        <f t="shared" si="6"/>
        <v>Тарелка AL-0.8 D890</v>
      </c>
      <c r="G95" s="130">
        <v>2515</v>
      </c>
      <c r="H95" s="57" t="str">
        <f t="shared" si="7"/>
        <v>Тарелка 304-0.5 D 890</v>
      </c>
      <c r="I95" s="130">
        <v>5187</v>
      </c>
      <c r="J95" s="58"/>
    </row>
    <row r="96" spans="1:10" x14ac:dyDescent="0.3">
      <c r="A96" s="53">
        <v>900</v>
      </c>
      <c r="B96" s="36" t="str">
        <f t="shared" si="4"/>
        <v>Тарелка Оц-0.5 D900</v>
      </c>
      <c r="C96" s="117">
        <v>1611</v>
      </c>
      <c r="D96" s="36" t="str">
        <f t="shared" si="5"/>
        <v>Тарелка Оц-0.7 D900</v>
      </c>
      <c r="E96" s="117">
        <v>2169</v>
      </c>
      <c r="F96" s="36" t="str">
        <f t="shared" si="6"/>
        <v>Тарелка AL-0.8 D900</v>
      </c>
      <c r="G96" s="117">
        <v>2558</v>
      </c>
      <c r="H96" s="36" t="str">
        <f t="shared" si="7"/>
        <v>Тарелка 304-0.5 D 900</v>
      </c>
      <c r="I96" s="117">
        <v>5274</v>
      </c>
    </row>
    <row r="97" spans="1:9" x14ac:dyDescent="0.3">
      <c r="A97" s="112">
        <v>910</v>
      </c>
      <c r="B97" s="37" t="str">
        <f t="shared" si="4"/>
        <v>Тарелка Оц-0.5 D910</v>
      </c>
      <c r="C97" s="116">
        <v>1637</v>
      </c>
      <c r="D97" s="37" t="str">
        <f t="shared" si="5"/>
        <v>Тарелка Оц-0.7 D910</v>
      </c>
      <c r="E97" s="116">
        <v>2207</v>
      </c>
      <c r="F97" s="37" t="str">
        <f t="shared" si="6"/>
        <v>Тарелка AL-0.8 D910</v>
      </c>
      <c r="G97" s="116">
        <v>2603</v>
      </c>
      <c r="H97" s="37" t="str">
        <f t="shared" si="7"/>
        <v>Тарелка 304-0.5 D 910</v>
      </c>
      <c r="I97" s="116">
        <v>5378</v>
      </c>
    </row>
    <row r="98" spans="1:9" x14ac:dyDescent="0.3">
      <c r="A98" s="53">
        <v>920</v>
      </c>
      <c r="B98" s="36" t="str">
        <f t="shared" si="4"/>
        <v>Тарелка Оц-0.5 D920</v>
      </c>
      <c r="C98" s="117">
        <v>1664</v>
      </c>
      <c r="D98" s="36" t="str">
        <f t="shared" si="5"/>
        <v>Тарелка Оц-0.7 D920</v>
      </c>
      <c r="E98" s="117">
        <v>2243</v>
      </c>
      <c r="F98" s="36" t="str">
        <f t="shared" si="6"/>
        <v>Тарелка AL-0.8 D920</v>
      </c>
      <c r="G98" s="117">
        <v>2648</v>
      </c>
      <c r="H98" s="36" t="str">
        <f t="shared" si="7"/>
        <v>Тарелка 304-0.5 D 920</v>
      </c>
      <c r="I98" s="117">
        <v>5468</v>
      </c>
    </row>
    <row r="99" spans="1:9" x14ac:dyDescent="0.3">
      <c r="A99" s="112">
        <v>930</v>
      </c>
      <c r="B99" s="37" t="str">
        <f t="shared" si="4"/>
        <v>Тарелка Оц-0.5 D930</v>
      </c>
      <c r="C99" s="116">
        <v>1692</v>
      </c>
      <c r="D99" s="37" t="str">
        <f t="shared" si="5"/>
        <v>Тарелка Оц-0.7 D930</v>
      </c>
      <c r="E99" s="116">
        <v>2281</v>
      </c>
      <c r="F99" s="37" t="str">
        <f t="shared" si="6"/>
        <v>Тарелка AL-0.8 D930</v>
      </c>
      <c r="G99" s="116">
        <v>2694</v>
      </c>
      <c r="H99" s="37" t="str">
        <f t="shared" si="7"/>
        <v>Тарелка 304-0.5 D 930</v>
      </c>
      <c r="I99" s="116">
        <v>5561</v>
      </c>
    </row>
    <row r="100" spans="1:9" x14ac:dyDescent="0.3">
      <c r="A100" s="53">
        <v>940</v>
      </c>
      <c r="B100" s="36" t="str">
        <f t="shared" si="4"/>
        <v>Тарелка Оц-0.5 D940</v>
      </c>
      <c r="C100" s="117">
        <v>1719</v>
      </c>
      <c r="D100" s="36" t="str">
        <f t="shared" si="5"/>
        <v>Тарелка Оц-0.7 D940</v>
      </c>
      <c r="E100" s="117">
        <v>2319</v>
      </c>
      <c r="F100" s="36" t="str">
        <f t="shared" si="6"/>
        <v>Тарелка AL-0.8 D940</v>
      </c>
      <c r="G100" s="117">
        <v>2739</v>
      </c>
      <c r="H100" s="36" t="str">
        <f t="shared" si="7"/>
        <v>Тарелка 304-0.5 D 940</v>
      </c>
      <c r="I100" s="117">
        <v>5651</v>
      </c>
    </row>
    <row r="101" spans="1:9" x14ac:dyDescent="0.3">
      <c r="A101" s="112">
        <v>950</v>
      </c>
      <c r="B101" s="37" t="str">
        <f t="shared" si="4"/>
        <v>Тарелка Оц-0.5 D950</v>
      </c>
      <c r="C101" s="116">
        <v>1746</v>
      </c>
      <c r="D101" s="37" t="str">
        <f t="shared" si="5"/>
        <v>Тарелка Оц-0.7 D950</v>
      </c>
      <c r="E101" s="116">
        <v>2357</v>
      </c>
      <c r="F101" s="37" t="str">
        <f t="shared" si="6"/>
        <v>Тарелка AL-0.8 D950</v>
      </c>
      <c r="G101" s="116">
        <v>2786</v>
      </c>
      <c r="H101" s="37" t="str">
        <f t="shared" si="7"/>
        <v>Тарелка 304-0.5 D 950</v>
      </c>
      <c r="I101" s="116">
        <v>5745</v>
      </c>
    </row>
    <row r="102" spans="1:9" x14ac:dyDescent="0.3">
      <c r="A102" s="53">
        <v>960</v>
      </c>
      <c r="B102" s="36" t="str">
        <f t="shared" si="4"/>
        <v>Тарелка Оц-0.5 D960</v>
      </c>
      <c r="C102" s="117">
        <v>1775</v>
      </c>
      <c r="D102" s="36" t="str">
        <f t="shared" si="5"/>
        <v>Тарелка Оц-0.7 D960</v>
      </c>
      <c r="E102" s="117">
        <v>2397</v>
      </c>
      <c r="F102" s="36" t="str">
        <f t="shared" si="6"/>
        <v>Тарелка AL-0.8 D960</v>
      </c>
      <c r="G102" s="117">
        <v>2834</v>
      </c>
      <c r="H102" s="36" t="str">
        <f t="shared" si="7"/>
        <v>Тарелка 304-0.5 D 960</v>
      </c>
      <c r="I102" s="117">
        <v>5849</v>
      </c>
    </row>
    <row r="103" spans="1:9" x14ac:dyDescent="0.3">
      <c r="A103" s="112">
        <v>970</v>
      </c>
      <c r="B103" s="37" t="str">
        <f t="shared" si="4"/>
        <v>Тарелка Оц-0.5 D970</v>
      </c>
      <c r="C103" s="116">
        <v>1801</v>
      </c>
      <c r="D103" s="37" t="str">
        <f t="shared" si="5"/>
        <v>Тарелка Оц-0.7 D970</v>
      </c>
      <c r="E103" s="116">
        <v>2434</v>
      </c>
      <c r="F103" s="37" t="str">
        <f t="shared" si="6"/>
        <v>Тарелка AL-0.8 D970</v>
      </c>
      <c r="G103" s="116">
        <v>2880</v>
      </c>
      <c r="H103" s="37" t="str">
        <f t="shared" si="7"/>
        <v>Тарелка 304-0.5 D 970</v>
      </c>
      <c r="I103" s="116">
        <v>5943</v>
      </c>
    </row>
    <row r="104" spans="1:9" x14ac:dyDescent="0.3">
      <c r="A104" s="53">
        <v>980</v>
      </c>
      <c r="B104" s="36" t="str">
        <f t="shared" si="4"/>
        <v>Тарелка Оц-0.5 D980</v>
      </c>
      <c r="C104" s="117">
        <v>1831</v>
      </c>
      <c r="D104" s="36" t="str">
        <f t="shared" si="5"/>
        <v>Тарелка Оц-0.7 D980</v>
      </c>
      <c r="E104" s="117">
        <v>2474</v>
      </c>
      <c r="F104" s="36" t="str">
        <f t="shared" si="6"/>
        <v>Тарелка AL-0.8 D980</v>
      </c>
      <c r="G104" s="117">
        <v>2928</v>
      </c>
      <c r="H104" s="36" t="str">
        <f t="shared" si="7"/>
        <v>Тарелка 304-0.5 D 980</v>
      </c>
      <c r="I104" s="117">
        <v>6038</v>
      </c>
    </row>
    <row r="105" spans="1:9" x14ac:dyDescent="0.3">
      <c r="A105" s="112">
        <v>990</v>
      </c>
      <c r="B105" s="37" t="str">
        <f t="shared" si="4"/>
        <v>Тарелка Оц-0.5 D990</v>
      </c>
      <c r="C105" s="116">
        <v>1859</v>
      </c>
      <c r="D105" s="37" t="str">
        <f t="shared" si="5"/>
        <v>Тарелка Оц-0.7 D990</v>
      </c>
      <c r="E105" s="116">
        <v>2514</v>
      </c>
      <c r="F105" s="37" t="str">
        <f t="shared" si="6"/>
        <v>Тарелка AL-0.8 D990</v>
      </c>
      <c r="G105" s="116">
        <v>2975</v>
      </c>
      <c r="H105" s="37" t="str">
        <f t="shared" si="7"/>
        <v>Тарелка 304-0.5 D 990</v>
      </c>
      <c r="I105" s="116">
        <v>6132</v>
      </c>
    </row>
    <row r="106" spans="1:9" x14ac:dyDescent="0.3">
      <c r="A106" s="53">
        <v>1000</v>
      </c>
      <c r="B106" s="36" t="str">
        <f t="shared" si="4"/>
        <v>Тарелка Оц-0.5 D1000</v>
      </c>
      <c r="C106" s="117">
        <v>1887</v>
      </c>
      <c r="D106" s="36" t="str">
        <f t="shared" si="5"/>
        <v>Тарелка Оц-0.7 D1000</v>
      </c>
      <c r="E106" s="117">
        <v>2554</v>
      </c>
      <c r="F106" s="36" t="str">
        <f t="shared" si="6"/>
        <v>Тарелка AL-0.8 D1000</v>
      </c>
      <c r="G106" s="117">
        <v>3024</v>
      </c>
      <c r="H106" s="36" t="str">
        <f t="shared" si="7"/>
        <v>Тарелка 304-0.5 D 1000</v>
      </c>
      <c r="I106" s="117">
        <v>6228</v>
      </c>
    </row>
    <row r="107" spans="1:9" x14ac:dyDescent="0.3">
      <c r="A107" s="112">
        <v>1010</v>
      </c>
      <c r="B107" s="37" t="str">
        <f t="shared" si="4"/>
        <v>Тарелка Оц-0.5 D1010</v>
      </c>
      <c r="C107" s="116">
        <v>1917</v>
      </c>
      <c r="D107" s="37" t="str">
        <f t="shared" si="5"/>
        <v>Тарелка Оц-0.7 D1010</v>
      </c>
      <c r="E107" s="116">
        <v>2594</v>
      </c>
      <c r="F107" s="37" t="str">
        <f t="shared" si="6"/>
        <v>Тарелка AL-0.8 D1010</v>
      </c>
      <c r="G107" s="116">
        <v>3073</v>
      </c>
      <c r="H107" s="37" t="str">
        <f t="shared" si="7"/>
        <v>Тарелка 304-0.5 D 1010</v>
      </c>
      <c r="I107" s="116">
        <v>6336</v>
      </c>
    </row>
    <row r="108" spans="1:9" x14ac:dyDescent="0.3">
      <c r="A108" s="53">
        <v>1020</v>
      </c>
      <c r="B108" s="36" t="str">
        <f t="shared" si="4"/>
        <v>Тарелка Оц-0.5 D1020</v>
      </c>
      <c r="C108" s="117">
        <v>1945</v>
      </c>
      <c r="D108" s="36" t="str">
        <f t="shared" si="5"/>
        <v>Тарелка Оц-0.7 D1020</v>
      </c>
      <c r="E108" s="117">
        <v>2634</v>
      </c>
      <c r="F108" s="36" t="str">
        <f t="shared" si="6"/>
        <v>Тарелка AL-0.8 D1020</v>
      </c>
      <c r="G108" s="117">
        <v>3122</v>
      </c>
      <c r="H108" s="36" t="str">
        <f t="shared" si="7"/>
        <v>Тарелка 304-0.5 D 1020</v>
      </c>
      <c r="I108" s="117">
        <v>6434</v>
      </c>
    </row>
    <row r="109" spans="1:9" x14ac:dyDescent="0.3">
      <c r="A109" s="112">
        <v>1030</v>
      </c>
      <c r="B109" s="37" t="str">
        <f t="shared" si="4"/>
        <v>Тарелка Оц-0.5 D1030</v>
      </c>
      <c r="C109" s="116">
        <v>1975</v>
      </c>
      <c r="D109" s="37" t="str">
        <f t="shared" si="5"/>
        <v>Тарелка Оц-0.7 D1030</v>
      </c>
      <c r="E109" s="116">
        <v>2676</v>
      </c>
      <c r="F109" s="37" t="str">
        <f t="shared" si="6"/>
        <v>Тарелка AL-0.8 D1030</v>
      </c>
      <c r="G109" s="116">
        <v>3171</v>
      </c>
      <c r="H109" s="37" t="str">
        <f t="shared" si="7"/>
        <v>Тарелка 304-0.5 D 1030</v>
      </c>
      <c r="I109" s="116">
        <v>6530</v>
      </c>
    </row>
    <row r="110" spans="1:9" x14ac:dyDescent="0.3">
      <c r="A110" s="53">
        <v>1040</v>
      </c>
      <c r="B110" s="36" t="str">
        <f t="shared" si="4"/>
        <v>Тарелка Оц-0.5 D1040</v>
      </c>
      <c r="C110" s="117">
        <v>2005</v>
      </c>
      <c r="D110" s="36" t="str">
        <f t="shared" si="5"/>
        <v>Тарелка Оц-0.7 D1040</v>
      </c>
      <c r="E110" s="117">
        <v>2716</v>
      </c>
      <c r="F110" s="36" t="str">
        <f t="shared" si="6"/>
        <v>Тарелка AL-0.8 D1040</v>
      </c>
      <c r="G110" s="117">
        <v>3223</v>
      </c>
      <c r="H110" s="36" t="str">
        <f t="shared" si="7"/>
        <v>Тарелка 304-0.5 D 1040</v>
      </c>
      <c r="I110" s="117">
        <v>6629</v>
      </c>
    </row>
    <row r="111" spans="1:9" x14ac:dyDescent="0.3">
      <c r="A111" s="112">
        <v>1050</v>
      </c>
      <c r="B111" s="37" t="str">
        <f t="shared" si="4"/>
        <v>Тарелка Оц-0.5 D1050</v>
      </c>
      <c r="C111" s="116">
        <v>2035</v>
      </c>
      <c r="D111" s="37" t="str">
        <f t="shared" si="5"/>
        <v>Тарелка Оц-0.7 D1050</v>
      </c>
      <c r="E111" s="116">
        <v>2758</v>
      </c>
      <c r="F111" s="37" t="str">
        <f t="shared" si="6"/>
        <v>Тарелка AL-0.8 D1050</v>
      </c>
      <c r="G111" s="116">
        <v>3272</v>
      </c>
      <c r="H111" s="37" t="str">
        <f t="shared" si="7"/>
        <v>Тарелка 304-0.5 D 1050</v>
      </c>
      <c r="I111" s="116">
        <v>6728</v>
      </c>
    </row>
    <row r="112" spans="1:9" x14ac:dyDescent="0.3">
      <c r="A112" s="53">
        <v>1060</v>
      </c>
      <c r="B112" s="36" t="str">
        <f t="shared" si="4"/>
        <v>Тарелка Оц-0.5 D1060</v>
      </c>
      <c r="C112" s="117">
        <v>2065</v>
      </c>
      <c r="D112" s="36" t="str">
        <f t="shared" si="5"/>
        <v>Тарелка Оц-0.7 D1060</v>
      </c>
      <c r="E112" s="117">
        <v>2800</v>
      </c>
      <c r="F112" s="36" t="str">
        <f t="shared" si="6"/>
        <v>Тарелка AL-0.8 D1060</v>
      </c>
      <c r="G112" s="117">
        <v>3323</v>
      </c>
      <c r="H112" s="36" t="str">
        <f t="shared" si="7"/>
        <v>Тарелка 304-0.5 D 1060</v>
      </c>
      <c r="I112" s="117">
        <v>6839</v>
      </c>
    </row>
    <row r="113" spans="1:9" x14ac:dyDescent="0.3">
      <c r="A113" s="112">
        <v>1070</v>
      </c>
      <c r="B113" s="37" t="str">
        <f t="shared" si="4"/>
        <v>Тарелка Оц-0.5 D1070</v>
      </c>
      <c r="C113" s="116">
        <v>2097</v>
      </c>
      <c r="D113" s="37" t="str">
        <f t="shared" si="5"/>
        <v>Тарелка Оц-0.7 D1070</v>
      </c>
      <c r="E113" s="116">
        <v>2844</v>
      </c>
      <c r="F113" s="37" t="str">
        <f t="shared" si="6"/>
        <v>Тарелка AL-0.8 D1070</v>
      </c>
      <c r="G113" s="116">
        <v>3374</v>
      </c>
      <c r="H113" s="37" t="str">
        <f t="shared" si="7"/>
        <v>Тарелка 304-0.5 D 1070</v>
      </c>
      <c r="I113" s="116">
        <v>6939</v>
      </c>
    </row>
    <row r="114" spans="1:9" x14ac:dyDescent="0.3">
      <c r="A114" s="53">
        <v>1080</v>
      </c>
      <c r="B114" s="36" t="str">
        <f t="shared" si="4"/>
        <v>Тарелка Оц-0.5 D1080</v>
      </c>
      <c r="C114" s="117">
        <v>2127</v>
      </c>
      <c r="D114" s="36" t="str">
        <f t="shared" si="5"/>
        <v>Тарелка Оц-0.7 D1080</v>
      </c>
      <c r="E114" s="117">
        <v>2885</v>
      </c>
      <c r="F114" s="36" t="str">
        <f t="shared" si="6"/>
        <v>Тарелка AL-0.8 D1080</v>
      </c>
      <c r="G114" s="117">
        <v>3428</v>
      </c>
      <c r="H114" s="36" t="str">
        <f t="shared" si="7"/>
        <v>Тарелка 304-0.5 D 1080</v>
      </c>
      <c r="I114" s="117">
        <v>7038</v>
      </c>
    </row>
    <row r="115" spans="1:9" x14ac:dyDescent="0.3">
      <c r="A115" s="112">
        <v>1090</v>
      </c>
      <c r="B115" s="37" t="str">
        <f t="shared" si="4"/>
        <v>Тарелка Оц-0.5 D1090</v>
      </c>
      <c r="C115" s="116">
        <v>2159</v>
      </c>
      <c r="D115" s="37" t="str">
        <f t="shared" si="5"/>
        <v>Тарелка Оц-0.7 D1090</v>
      </c>
      <c r="E115" s="116">
        <v>2927</v>
      </c>
      <c r="F115" s="37" t="str">
        <f t="shared" si="6"/>
        <v>Тарелка AL-0.8 D1090</v>
      </c>
      <c r="G115" s="116">
        <v>3478</v>
      </c>
      <c r="H115" s="37" t="str">
        <f t="shared" si="7"/>
        <v>Тарелка 304-0.5 D 1090</v>
      </c>
      <c r="I115" s="116">
        <v>7140</v>
      </c>
    </row>
    <row r="116" spans="1:9" x14ac:dyDescent="0.3">
      <c r="A116" s="53">
        <v>1100</v>
      </c>
      <c r="B116" s="36" t="str">
        <f t="shared" si="4"/>
        <v>Тарелка Оц-0.5 D1100</v>
      </c>
      <c r="C116" s="117">
        <v>2189</v>
      </c>
      <c r="D116" s="36" t="str">
        <f t="shared" si="5"/>
        <v>Тарелка Оц-0.7 D1100</v>
      </c>
      <c r="E116" s="117">
        <v>2971</v>
      </c>
      <c r="F116" s="36" t="str">
        <f t="shared" si="6"/>
        <v>Тарелка AL-0.8 D1100</v>
      </c>
      <c r="G116" s="117">
        <v>3531</v>
      </c>
      <c r="H116" s="36" t="str">
        <f t="shared" si="7"/>
        <v>Тарелка 304-0.5 D 1100</v>
      </c>
      <c r="I116" s="117">
        <v>7241</v>
      </c>
    </row>
    <row r="117" spans="1:9" x14ac:dyDescent="0.3">
      <c r="A117" s="112">
        <v>1110</v>
      </c>
      <c r="B117" s="37" t="str">
        <f t="shared" si="4"/>
        <v>Тарелка Оц-0.5 D1110</v>
      </c>
      <c r="C117" s="116">
        <v>2221</v>
      </c>
      <c r="D117" s="37" t="str">
        <f t="shared" si="5"/>
        <v>Тарелка Оц-0.7 D1110</v>
      </c>
      <c r="E117" s="116">
        <v>3015</v>
      </c>
      <c r="F117" s="37" t="str">
        <f t="shared" si="6"/>
        <v>Тарелка AL-0.8 D1110</v>
      </c>
      <c r="G117" s="116">
        <v>3584</v>
      </c>
      <c r="H117" s="37" t="str">
        <f t="shared" si="7"/>
        <v>Тарелка 304-0.5 D 1110</v>
      </c>
      <c r="I117" s="116">
        <v>7356</v>
      </c>
    </row>
    <row r="118" spans="1:9" x14ac:dyDescent="0.3">
      <c r="A118" s="53">
        <v>1120</v>
      </c>
      <c r="B118" s="36" t="str">
        <f t="shared" si="4"/>
        <v>Тарелка Оц-0.5 D1120</v>
      </c>
      <c r="C118" s="117">
        <v>2253</v>
      </c>
      <c r="D118" s="36" t="str">
        <f t="shared" si="5"/>
        <v>Тарелка Оц-0.7 D1120</v>
      </c>
      <c r="E118" s="117">
        <v>3059</v>
      </c>
      <c r="F118" s="36" t="str">
        <f t="shared" si="6"/>
        <v>Тарелка AL-0.8 D1120</v>
      </c>
      <c r="G118" s="117">
        <v>3636</v>
      </c>
      <c r="H118" s="36" t="str">
        <f t="shared" si="7"/>
        <v>Тарелка 304-0.5 D 1120</v>
      </c>
      <c r="I118" s="117">
        <v>7460</v>
      </c>
    </row>
    <row r="119" spans="1:9" x14ac:dyDescent="0.3">
      <c r="A119" s="112">
        <v>1130</v>
      </c>
      <c r="B119" s="37" t="str">
        <f t="shared" si="4"/>
        <v>Тарелка Оц-0.5 D1130</v>
      </c>
      <c r="C119" s="116">
        <v>2285</v>
      </c>
      <c r="D119" s="37" t="str">
        <f t="shared" si="5"/>
        <v>Тарелка Оц-0.7 D1130</v>
      </c>
      <c r="E119" s="116">
        <v>3103</v>
      </c>
      <c r="F119" s="37" t="str">
        <f t="shared" si="6"/>
        <v>Тарелка AL-0.8 D1130</v>
      </c>
      <c r="G119" s="116">
        <v>3692</v>
      </c>
      <c r="H119" s="37" t="str">
        <f t="shared" si="7"/>
        <v>Тарелка 304-0.5 D 1130</v>
      </c>
      <c r="I119" s="116">
        <v>7563</v>
      </c>
    </row>
    <row r="120" spans="1:9" x14ac:dyDescent="0.3">
      <c r="A120" s="53">
        <v>1140</v>
      </c>
      <c r="B120" s="36" t="str">
        <f t="shared" si="4"/>
        <v>Тарелка Оц-0.5 D1140</v>
      </c>
      <c r="C120" s="117">
        <v>2318</v>
      </c>
      <c r="D120" s="36" t="str">
        <f t="shared" si="5"/>
        <v>Тарелка Оц-0.7 D1140</v>
      </c>
      <c r="E120" s="117">
        <v>3148</v>
      </c>
      <c r="F120" s="36" t="str">
        <f t="shared" si="6"/>
        <v>Тарелка AL-0.8 D1140</v>
      </c>
      <c r="G120" s="117">
        <v>3744</v>
      </c>
      <c r="H120" s="36" t="str">
        <f t="shared" si="7"/>
        <v>Тарелка 304-0.5 D 1140</v>
      </c>
      <c r="I120" s="117">
        <v>7667</v>
      </c>
    </row>
    <row r="121" spans="1:9" x14ac:dyDescent="0.3">
      <c r="A121" s="112">
        <v>1150</v>
      </c>
      <c r="B121" s="37" t="str">
        <f t="shared" si="4"/>
        <v>Тарелка Оц-0.5 D1150</v>
      </c>
      <c r="C121" s="116">
        <v>2350</v>
      </c>
      <c r="D121" s="37" t="str">
        <f t="shared" si="5"/>
        <v>Тарелка Оц-0.7 D1150</v>
      </c>
      <c r="E121" s="116">
        <v>3192</v>
      </c>
      <c r="F121" s="37" t="str">
        <f t="shared" si="6"/>
        <v>Тарелка AL-0.8 D1150</v>
      </c>
      <c r="G121" s="116">
        <v>3800</v>
      </c>
      <c r="H121" s="37" t="str">
        <f t="shared" si="7"/>
        <v>Тарелка 304-0.5 D 1150</v>
      </c>
      <c r="I121" s="116">
        <v>7770</v>
      </c>
    </row>
    <row r="122" spans="1:9" x14ac:dyDescent="0.3">
      <c r="A122" s="53">
        <v>1160</v>
      </c>
      <c r="B122" s="36" t="str">
        <f t="shared" si="4"/>
        <v>Тарелка Оц-0.5 D1160</v>
      </c>
      <c r="C122" s="117">
        <v>2383</v>
      </c>
      <c r="D122" s="36" t="str">
        <f t="shared" si="5"/>
        <v>Тарелка Оц-0.7 D1160</v>
      </c>
      <c r="E122" s="117">
        <v>3239</v>
      </c>
      <c r="F122" s="36" t="str">
        <f t="shared" si="6"/>
        <v>Тарелка AL-0.8 D1160</v>
      </c>
      <c r="G122" s="117">
        <v>3855</v>
      </c>
      <c r="H122" s="36" t="str">
        <f t="shared" si="7"/>
        <v>Тарелка 304-0.5 D 1160</v>
      </c>
      <c r="I122" s="117">
        <v>7887</v>
      </c>
    </row>
    <row r="123" spans="1:9" x14ac:dyDescent="0.3">
      <c r="A123" s="112">
        <v>1170</v>
      </c>
      <c r="B123" s="37" t="str">
        <f t="shared" si="4"/>
        <v>Тарелка Оц-0.5 D1170</v>
      </c>
      <c r="C123" s="116">
        <v>2417</v>
      </c>
      <c r="D123" s="37" t="str">
        <f t="shared" si="5"/>
        <v>Тарелка Оц-0.7 D1170</v>
      </c>
      <c r="E123" s="116">
        <v>3284</v>
      </c>
      <c r="F123" s="37" t="str">
        <f t="shared" si="6"/>
        <v>Тарелка AL-0.8 D1170</v>
      </c>
      <c r="G123" s="116">
        <v>3911</v>
      </c>
      <c r="H123" s="37" t="str">
        <f t="shared" si="7"/>
        <v>Тарелка 304-0.5 D 1170</v>
      </c>
      <c r="I123" s="116">
        <v>7992</v>
      </c>
    </row>
    <row r="124" spans="1:9" x14ac:dyDescent="0.3">
      <c r="A124" s="53">
        <v>1180</v>
      </c>
      <c r="B124" s="36" t="str">
        <f t="shared" si="4"/>
        <v>Тарелка Оц-0.5 D1180</v>
      </c>
      <c r="C124" s="117">
        <v>2450</v>
      </c>
      <c r="D124" s="36" t="str">
        <f t="shared" si="5"/>
        <v>Тарелка Оц-0.7 D1180</v>
      </c>
      <c r="E124" s="117">
        <v>3330</v>
      </c>
      <c r="F124" s="36" t="str">
        <f t="shared" si="6"/>
        <v>Тарелка AL-0.8 D1180</v>
      </c>
      <c r="G124" s="117">
        <v>3965</v>
      </c>
      <c r="H124" s="36" t="str">
        <f t="shared" si="7"/>
        <v>Тарелка 304-0.5 D 1180</v>
      </c>
      <c r="I124" s="117">
        <v>8099</v>
      </c>
    </row>
    <row r="125" spans="1:9" x14ac:dyDescent="0.3">
      <c r="A125" s="112">
        <v>1190</v>
      </c>
      <c r="B125" s="37" t="str">
        <f t="shared" si="4"/>
        <v>Тарелка Оц-0.5 D1190</v>
      </c>
      <c r="C125" s="116">
        <v>2484</v>
      </c>
      <c r="D125" s="37" t="str">
        <f t="shared" si="5"/>
        <v>Тарелка Оц-0.7 D1190</v>
      </c>
      <c r="E125" s="116">
        <v>3376</v>
      </c>
      <c r="F125" s="37" t="str">
        <f t="shared" si="6"/>
        <v>Тарелка AL-0.8 D1190</v>
      </c>
      <c r="G125" s="116">
        <v>4023</v>
      </c>
      <c r="H125" s="37" t="str">
        <f t="shared" si="7"/>
        <v>Тарелка 304-0.5 D 1190</v>
      </c>
      <c r="I125" s="116">
        <v>8207</v>
      </c>
    </row>
    <row r="126" spans="1:9" ht="15" thickBot="1" x14ac:dyDescent="0.35">
      <c r="A126" s="54">
        <v>1200</v>
      </c>
      <c r="B126" s="39" t="str">
        <f t="shared" si="4"/>
        <v>Тарелка Оц-0.5 D1200</v>
      </c>
      <c r="C126" s="133">
        <v>2517</v>
      </c>
      <c r="D126" s="39" t="str">
        <f t="shared" si="5"/>
        <v>Тарелка Оц-0.7 D1200</v>
      </c>
      <c r="E126" s="133">
        <v>3423</v>
      </c>
      <c r="F126" s="39" t="str">
        <f t="shared" si="6"/>
        <v>Тарелка AL-0.8 D1200</v>
      </c>
      <c r="G126" s="133">
        <v>4079</v>
      </c>
      <c r="H126" s="39" t="str">
        <f t="shared" si="7"/>
        <v>Тарелка 304-0.5 D 1200</v>
      </c>
      <c r="I126" s="133">
        <v>8312</v>
      </c>
    </row>
    <row r="127" spans="1:9" x14ac:dyDescent="0.3">
      <c r="A127" s="7"/>
      <c r="B127" s="7"/>
      <c r="C127" s="16"/>
      <c r="D127" s="7"/>
      <c r="E127" s="16"/>
      <c r="F127" s="7"/>
      <c r="G127" s="16"/>
      <c r="H127" s="7"/>
      <c r="I127" s="16"/>
    </row>
    <row r="128" spans="1:9" x14ac:dyDescent="0.3">
      <c r="A128" s="13" t="s">
        <v>16</v>
      </c>
      <c r="B128" s="7"/>
      <c r="C128" s="16"/>
      <c r="D128" s="7"/>
      <c r="E128" s="16"/>
      <c r="F128" s="7"/>
      <c r="G128" s="16"/>
      <c r="H128" s="7"/>
      <c r="I128" s="16"/>
    </row>
    <row r="129" spans="1:9" x14ac:dyDescent="0.3">
      <c r="A129" s="13" t="s">
        <v>7</v>
      </c>
      <c r="B129" s="7"/>
      <c r="C129" s="16"/>
      <c r="D129" s="7"/>
      <c r="E129" s="16"/>
      <c r="F129" s="7"/>
      <c r="G129" s="16"/>
      <c r="H129" s="7"/>
      <c r="I129" s="16"/>
    </row>
    <row r="130" spans="1:9" x14ac:dyDescent="0.3">
      <c r="A130" s="7"/>
      <c r="B130" s="7"/>
      <c r="C130" s="16"/>
      <c r="D130" s="7"/>
      <c r="E130" s="16"/>
      <c r="F130" s="7"/>
      <c r="G130" s="16"/>
      <c r="H130" s="7"/>
      <c r="I130" s="16"/>
    </row>
    <row r="131" spans="1:9" x14ac:dyDescent="0.3">
      <c r="A131" s="7"/>
      <c r="B131" s="7"/>
      <c r="C131" s="16"/>
      <c r="D131" s="7"/>
      <c r="E131" s="16"/>
      <c r="F131" s="7"/>
      <c r="G131" s="16"/>
      <c r="H131" s="7"/>
      <c r="I131" s="16"/>
    </row>
    <row r="132" spans="1:9" x14ac:dyDescent="0.3">
      <c r="A132" s="7"/>
      <c r="B132" s="7"/>
      <c r="C132" s="16"/>
      <c r="D132" s="7"/>
      <c r="E132" s="16"/>
      <c r="F132" s="7"/>
      <c r="G132" s="16"/>
      <c r="H132" s="7"/>
      <c r="I132" s="16"/>
    </row>
    <row r="133" spans="1:9" x14ac:dyDescent="0.3">
      <c r="A133" s="7"/>
      <c r="B133" s="7"/>
      <c r="C133" s="16"/>
      <c r="D133" s="7"/>
      <c r="E133" s="16"/>
      <c r="F133" s="7"/>
      <c r="G133" s="16"/>
      <c r="H133" s="7"/>
      <c r="I133" s="16"/>
    </row>
    <row r="134" spans="1:9" x14ac:dyDescent="0.3">
      <c r="A134" s="7"/>
      <c r="B134" s="7"/>
      <c r="C134" s="16"/>
      <c r="D134" s="7"/>
      <c r="E134" s="16"/>
      <c r="F134" s="7"/>
      <c r="G134" s="16"/>
      <c r="H134" s="7"/>
      <c r="I134" s="16"/>
    </row>
    <row r="135" spans="1:9" x14ac:dyDescent="0.3">
      <c r="A135" s="7"/>
      <c r="B135" s="7"/>
      <c r="C135" s="16"/>
      <c r="D135" s="7"/>
      <c r="E135" s="16"/>
      <c r="F135" s="7"/>
      <c r="G135" s="16"/>
      <c r="H135" s="7"/>
      <c r="I135" s="16"/>
    </row>
    <row r="136" spans="1:9" x14ac:dyDescent="0.3">
      <c r="A136" s="7"/>
      <c r="B136" s="7"/>
      <c r="C136" s="16"/>
      <c r="D136" s="7"/>
      <c r="E136" s="16"/>
      <c r="F136" s="7"/>
      <c r="G136" s="16"/>
      <c r="H136" s="7"/>
      <c r="I136" s="16"/>
    </row>
    <row r="137" spans="1:9" x14ac:dyDescent="0.3">
      <c r="A137" s="7"/>
      <c r="B137" s="7"/>
      <c r="C137" s="16"/>
      <c r="D137" s="7"/>
      <c r="E137" s="16"/>
      <c r="F137" s="7"/>
      <c r="G137" s="16"/>
      <c r="H137" s="7"/>
      <c r="I137" s="16"/>
    </row>
    <row r="138" spans="1:9" x14ac:dyDescent="0.3">
      <c r="A138" s="7"/>
      <c r="B138" s="7"/>
      <c r="C138" s="16"/>
      <c r="D138" s="7"/>
      <c r="E138" s="16"/>
      <c r="F138" s="7"/>
      <c r="G138" s="16"/>
      <c r="H138" s="7"/>
      <c r="I138" s="16"/>
    </row>
  </sheetData>
  <protectedRanges>
    <protectedRange sqref="J24 B13:I13" name="Диапазон1_1_2"/>
    <protectedRange sqref="A12" name="Диапазон1_2"/>
    <protectedRange sqref="B10:C11" name="Диапазон1_1_2_1"/>
    <protectedRange sqref="A10:A11" name="Диапазон1_2_1"/>
    <protectedRange sqref="A1:A9" name="Диапазон1_2_1_1"/>
    <protectedRange sqref="B12:I12" name="Диапазон1_1_2_2"/>
    <protectedRange sqref="I24" name="Диапазон1_1_2_3"/>
  </protectedRanges>
  <mergeCells count="5">
    <mergeCell ref="A12:A13"/>
    <mergeCell ref="B12:C12"/>
    <mergeCell ref="D12:E12"/>
    <mergeCell ref="F12:G12"/>
    <mergeCell ref="H12:I12"/>
  </mergeCells>
  <hyperlinks>
    <hyperlink ref="A4" r:id="rId1" display="WWW.TEPLOV.RU" xr:uid="{00000000-0004-0000-0500-000000000000}"/>
  </hyperlinks>
  <pageMargins left="0.23622047244094491" right="0.23622047244094491" top="0.15748031496062992" bottom="0.15748031496062992" header="0.31496062992125984" footer="0.31496062992125984"/>
  <pageSetup paperSize="9" scale="63" fitToHeight="0" orientation="portrait" r:id="rId2"/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2">
    <tabColor theme="9" tint="0.59999389629810485"/>
    <pageSetUpPr fitToPage="1"/>
  </sheetPr>
  <dimension ref="A1:J138"/>
  <sheetViews>
    <sheetView showGridLines="0" topLeftCell="A96" zoomScale="90" zoomScaleNormal="90" workbookViewId="0">
      <selection activeCell="I89" sqref="I89:I126"/>
    </sheetView>
  </sheetViews>
  <sheetFormatPr defaultRowHeight="14.4" x14ac:dyDescent="0.3"/>
  <cols>
    <col min="1" max="1" width="5.6640625" customWidth="1"/>
    <col min="2" max="2" width="26.6640625" customWidth="1"/>
    <col min="3" max="3" width="10.6640625" style="20" customWidth="1"/>
    <col min="4" max="4" width="26.6640625" customWidth="1"/>
    <col min="5" max="5" width="10.6640625" style="20" customWidth="1"/>
    <col min="6" max="6" width="26.6640625" customWidth="1"/>
    <col min="7" max="7" width="10.6640625" style="20" customWidth="1"/>
    <col min="8" max="8" width="26.6640625" customWidth="1"/>
    <col min="9" max="9" width="10.6640625" style="20" customWidth="1"/>
  </cols>
  <sheetData>
    <row r="1" spans="1:9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</row>
    <row r="2" spans="1:9" x14ac:dyDescent="0.3">
      <c r="A2" s="1"/>
      <c r="B2" s="7"/>
      <c r="C2" s="16"/>
      <c r="D2" s="7"/>
      <c r="E2" s="16"/>
      <c r="F2" s="7"/>
      <c r="G2" s="16"/>
      <c r="H2" s="7"/>
      <c r="I2" s="16"/>
    </row>
    <row r="3" spans="1:9" x14ac:dyDescent="0.3">
      <c r="A3" s="1"/>
      <c r="B3" s="7"/>
      <c r="C3" s="16"/>
      <c r="D3" s="7"/>
      <c r="E3" s="16"/>
      <c r="F3" s="7"/>
      <c r="G3" s="16"/>
      <c r="H3" s="7"/>
      <c r="I3" s="16"/>
    </row>
    <row r="4" spans="1:9" ht="15" customHeight="1" x14ac:dyDescent="0.3">
      <c r="A4" s="8"/>
      <c r="B4" s="7"/>
      <c r="C4" s="16"/>
      <c r="D4" s="28"/>
      <c r="E4" s="28"/>
      <c r="F4" s="28"/>
      <c r="G4" s="28"/>
      <c r="H4" s="28"/>
      <c r="I4" s="16"/>
    </row>
    <row r="5" spans="1:9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</row>
    <row r="6" spans="1:9" ht="17.399999999999999" x14ac:dyDescent="0.3">
      <c r="A6" s="1"/>
      <c r="B6" s="7"/>
      <c r="C6" s="16"/>
      <c r="D6" s="29"/>
      <c r="E6" s="29"/>
      <c r="F6" s="29"/>
      <c r="G6" s="29"/>
      <c r="H6" s="29"/>
      <c r="I6" s="16"/>
    </row>
    <row r="7" spans="1:9" ht="15.75" customHeight="1" x14ac:dyDescent="0.3">
      <c r="A7" s="1"/>
      <c r="B7" s="7"/>
      <c r="C7" s="16"/>
      <c r="D7" s="29"/>
      <c r="E7" s="29"/>
      <c r="F7" s="29"/>
      <c r="G7" s="29"/>
      <c r="H7" s="29"/>
      <c r="I7" s="16"/>
    </row>
    <row r="8" spans="1:9" ht="17.399999999999999" x14ac:dyDescent="0.3">
      <c r="A8" s="1"/>
      <c r="B8" s="7"/>
      <c r="C8" s="16"/>
      <c r="D8" s="29"/>
      <c r="E8" s="29"/>
      <c r="F8" s="29"/>
      <c r="G8" s="29"/>
      <c r="H8" s="29"/>
      <c r="I8" s="16"/>
    </row>
    <row r="9" spans="1:9" ht="17.399999999999999" x14ac:dyDescent="0.3">
      <c r="A9" s="1"/>
      <c r="B9" s="7"/>
      <c r="C9" s="16"/>
      <c r="D9" s="29"/>
      <c r="E9" s="29"/>
      <c r="F9" s="29"/>
      <c r="G9" s="29"/>
      <c r="H9" s="29"/>
      <c r="I9" s="16"/>
    </row>
    <row r="10" spans="1:9" x14ac:dyDescent="0.3">
      <c r="A10" s="5"/>
      <c r="B10" s="1"/>
      <c r="C10" s="17"/>
      <c r="D10" s="7"/>
      <c r="E10" s="16"/>
      <c r="F10" s="7"/>
      <c r="G10" s="16"/>
      <c r="H10" s="7"/>
      <c r="I10" s="16"/>
    </row>
    <row r="11" spans="1:9" ht="15" thickBot="1" x14ac:dyDescent="0.35">
      <c r="A11" s="5"/>
      <c r="B11" s="1"/>
      <c r="C11" s="17"/>
      <c r="D11" s="7"/>
      <c r="E11" s="16"/>
      <c r="F11" s="7"/>
      <c r="G11" s="16"/>
      <c r="H11" s="7"/>
      <c r="I11" s="16"/>
    </row>
    <row r="12" spans="1:9" ht="33" customHeight="1" x14ac:dyDescent="0.3">
      <c r="A12" s="154" t="s">
        <v>0</v>
      </c>
      <c r="B12" s="156" t="s">
        <v>12</v>
      </c>
      <c r="C12" s="157"/>
      <c r="D12" s="158" t="s">
        <v>13</v>
      </c>
      <c r="E12" s="159"/>
      <c r="F12" s="156" t="s">
        <v>14</v>
      </c>
      <c r="G12" s="157"/>
      <c r="H12" s="158" t="s">
        <v>15</v>
      </c>
      <c r="I12" s="157"/>
    </row>
    <row r="13" spans="1:9" s="6" customFormat="1" ht="15" thickBot="1" x14ac:dyDescent="0.35">
      <c r="A13" s="164"/>
      <c r="B13" s="42" t="s">
        <v>1</v>
      </c>
      <c r="C13" s="43" t="s">
        <v>6</v>
      </c>
      <c r="D13" s="44" t="s">
        <v>1</v>
      </c>
      <c r="E13" s="41" t="s">
        <v>6</v>
      </c>
      <c r="F13" s="59" t="s">
        <v>1</v>
      </c>
      <c r="G13" s="60" t="s">
        <v>6</v>
      </c>
      <c r="H13" s="44" t="s">
        <v>1</v>
      </c>
      <c r="I13" s="43" t="s">
        <v>6</v>
      </c>
    </row>
    <row r="14" spans="1:9" x14ac:dyDescent="0.3">
      <c r="A14" s="61">
        <v>80</v>
      </c>
      <c r="B14" s="46" t="str">
        <f>CONCATENATE("Диафрагма Оц-0.5 D",A14)</f>
        <v>Диафрагма Оц-0.5 D80</v>
      </c>
      <c r="C14" s="115">
        <v>86</v>
      </c>
      <c r="D14" s="46" t="str">
        <f>CONCATENATE("Диафрагма Оц-0.7 D",A14)</f>
        <v>Диафрагма Оц-0.7 D80</v>
      </c>
      <c r="E14" s="115">
        <v>116</v>
      </c>
      <c r="F14" s="46" t="str">
        <f>CONCATENATE("Диафрагма AL-0.8 D",A14)</f>
        <v>Диафрагма AL-0.8 D80</v>
      </c>
      <c r="G14" s="115">
        <v>168</v>
      </c>
      <c r="H14" s="46" t="str">
        <f>CONCATENATE("Диафрагма 304-0.5 D ",A14)</f>
        <v>Диафрагма 304-0.5 D 80</v>
      </c>
      <c r="I14" s="115">
        <v>183</v>
      </c>
    </row>
    <row r="15" spans="1:9" x14ac:dyDescent="0.3">
      <c r="A15" s="112">
        <v>90</v>
      </c>
      <c r="B15" s="37" t="str">
        <f t="shared" ref="B15:B78" si="0">CONCATENATE("Диафрагма Оц-0.5 D",A15)</f>
        <v>Диафрагма Оц-0.5 D90</v>
      </c>
      <c r="C15" s="116">
        <v>94</v>
      </c>
      <c r="D15" s="37" t="str">
        <f t="shared" ref="D15:D78" si="1">CONCATENATE("Диафрагма Оц-0.7 D",A15)</f>
        <v>Диафрагма Оц-0.7 D90</v>
      </c>
      <c r="E15" s="116">
        <v>126</v>
      </c>
      <c r="F15" s="37" t="str">
        <f t="shared" ref="F15:F78" si="2">CONCATENATE("Диафрагма AL-0.8 D",A15)</f>
        <v>Диафрагма AL-0.8 D90</v>
      </c>
      <c r="G15" s="116">
        <v>185</v>
      </c>
      <c r="H15" s="37" t="str">
        <f t="shared" ref="H15:H78" si="3">CONCATENATE("Диафрагма 304-0.5 D ",A15)</f>
        <v>Диафрагма 304-0.5 D 90</v>
      </c>
      <c r="I15" s="116">
        <v>212</v>
      </c>
    </row>
    <row r="16" spans="1:9" x14ac:dyDescent="0.3">
      <c r="A16" s="53">
        <v>100</v>
      </c>
      <c r="B16" s="36" t="str">
        <f t="shared" si="0"/>
        <v>Диафрагма Оц-0.5 D100</v>
      </c>
      <c r="C16" s="117">
        <v>103</v>
      </c>
      <c r="D16" s="36" t="str">
        <f t="shared" si="1"/>
        <v>Диафрагма Оц-0.7 D100</v>
      </c>
      <c r="E16" s="117">
        <v>136</v>
      </c>
      <c r="F16" s="36" t="str">
        <f t="shared" si="2"/>
        <v>Диафрагма AL-0.8 D100</v>
      </c>
      <c r="G16" s="117">
        <v>202</v>
      </c>
      <c r="H16" s="36" t="str">
        <f t="shared" si="3"/>
        <v>Диафрагма 304-0.5 D 100</v>
      </c>
      <c r="I16" s="117">
        <v>234</v>
      </c>
    </row>
    <row r="17" spans="1:10" ht="15.75" customHeight="1" x14ac:dyDescent="0.3">
      <c r="A17" s="112">
        <v>110</v>
      </c>
      <c r="B17" s="37" t="str">
        <f t="shared" si="0"/>
        <v>Диафрагма Оц-0.5 D110</v>
      </c>
      <c r="C17" s="125">
        <v>104</v>
      </c>
      <c r="D17" s="37" t="str">
        <f t="shared" si="1"/>
        <v>Диафрагма Оц-0.7 D110</v>
      </c>
      <c r="E17" s="125">
        <v>138</v>
      </c>
      <c r="F17" s="37" t="str">
        <f t="shared" si="2"/>
        <v>Диафрагма AL-0.8 D110</v>
      </c>
      <c r="G17" s="125">
        <v>210</v>
      </c>
      <c r="H17" s="37" t="str">
        <f t="shared" si="3"/>
        <v>Диафрагма 304-0.5 D 110</v>
      </c>
      <c r="I17" s="125">
        <v>260</v>
      </c>
      <c r="J17" s="2"/>
    </row>
    <row r="18" spans="1:10" x14ac:dyDescent="0.3">
      <c r="A18" s="53">
        <v>120</v>
      </c>
      <c r="B18" s="36" t="str">
        <f t="shared" si="0"/>
        <v>Диафрагма Оц-0.5 D120</v>
      </c>
      <c r="C18" s="117">
        <v>112</v>
      </c>
      <c r="D18" s="36" t="str">
        <f t="shared" si="1"/>
        <v>Диафрагма Оц-0.7 D120</v>
      </c>
      <c r="E18" s="117">
        <v>149</v>
      </c>
      <c r="F18" s="36" t="str">
        <f t="shared" si="2"/>
        <v>Диафрагма AL-0.8 D120</v>
      </c>
      <c r="G18" s="117">
        <v>219</v>
      </c>
      <c r="H18" s="36" t="str">
        <f t="shared" si="3"/>
        <v>Диафрагма 304-0.5 D 120</v>
      </c>
      <c r="I18" s="117">
        <v>287</v>
      </c>
      <c r="J18" s="3"/>
    </row>
    <row r="19" spans="1:10" ht="15" customHeight="1" x14ac:dyDescent="0.3">
      <c r="A19" s="112">
        <v>130</v>
      </c>
      <c r="B19" s="37" t="str">
        <f t="shared" si="0"/>
        <v>Диафрагма Оц-0.5 D130</v>
      </c>
      <c r="C19" s="116">
        <v>120</v>
      </c>
      <c r="D19" s="37" t="str">
        <f t="shared" si="1"/>
        <v>Диафрагма Оц-0.7 D130</v>
      </c>
      <c r="E19" s="116">
        <v>160</v>
      </c>
      <c r="F19" s="37" t="str">
        <f t="shared" si="2"/>
        <v>Диафрагма AL-0.8 D130</v>
      </c>
      <c r="G19" s="116">
        <v>236</v>
      </c>
      <c r="H19" s="37" t="str">
        <f t="shared" si="3"/>
        <v>Диафрагма 304-0.5 D 130</v>
      </c>
      <c r="I19" s="116">
        <v>314</v>
      </c>
    </row>
    <row r="20" spans="1:10" x14ac:dyDescent="0.3">
      <c r="A20" s="53">
        <v>140</v>
      </c>
      <c r="B20" s="36" t="str">
        <f t="shared" si="0"/>
        <v>Диафрагма Оц-0.5 D140</v>
      </c>
      <c r="C20" s="117">
        <v>129</v>
      </c>
      <c r="D20" s="36" t="str">
        <f t="shared" si="1"/>
        <v>Диафрагма Оц-0.7 D140</v>
      </c>
      <c r="E20" s="117">
        <v>172</v>
      </c>
      <c r="F20" s="36" t="str">
        <f t="shared" si="2"/>
        <v>Диафрагма AL-0.8 D140</v>
      </c>
      <c r="G20" s="117">
        <v>257</v>
      </c>
      <c r="H20" s="36" t="str">
        <f t="shared" si="3"/>
        <v>Диафрагма 304-0.5 D 140</v>
      </c>
      <c r="I20" s="117">
        <v>342</v>
      </c>
      <c r="J20" s="4"/>
    </row>
    <row r="21" spans="1:10" x14ac:dyDescent="0.3">
      <c r="A21" s="112">
        <v>150</v>
      </c>
      <c r="B21" s="37" t="str">
        <f t="shared" si="0"/>
        <v>Диафрагма Оц-0.5 D150</v>
      </c>
      <c r="C21" s="116">
        <v>132</v>
      </c>
      <c r="D21" s="37" t="str">
        <f t="shared" si="1"/>
        <v>Диафрагма Оц-0.7 D150</v>
      </c>
      <c r="E21" s="116">
        <v>176</v>
      </c>
      <c r="F21" s="37" t="str">
        <f t="shared" si="2"/>
        <v>Диафрагма AL-0.8 D150</v>
      </c>
      <c r="G21" s="116">
        <v>261</v>
      </c>
      <c r="H21" s="37" t="str">
        <f t="shared" si="3"/>
        <v>Диафрагма 304-0.5 D 150</v>
      </c>
      <c r="I21" s="116">
        <v>372</v>
      </c>
      <c r="J21" s="4"/>
    </row>
    <row r="22" spans="1:10" x14ac:dyDescent="0.3">
      <c r="A22" s="53">
        <v>160</v>
      </c>
      <c r="B22" s="36" t="str">
        <f t="shared" si="0"/>
        <v>Диафрагма Оц-0.5 D160</v>
      </c>
      <c r="C22" s="117">
        <v>138</v>
      </c>
      <c r="D22" s="36" t="str">
        <f t="shared" si="1"/>
        <v>Диафрагма Оц-0.7 D160</v>
      </c>
      <c r="E22" s="117">
        <v>182</v>
      </c>
      <c r="F22" s="36" t="str">
        <f t="shared" si="2"/>
        <v>Диафрагма AL-0.8 D160</v>
      </c>
      <c r="G22" s="117">
        <v>267</v>
      </c>
      <c r="H22" s="36" t="str">
        <f t="shared" si="3"/>
        <v>Диафрагма 304-0.5 D 160</v>
      </c>
      <c r="I22" s="117">
        <v>404</v>
      </c>
      <c r="J22" s="4"/>
    </row>
    <row r="23" spans="1:10" x14ac:dyDescent="0.3">
      <c r="A23" s="112">
        <v>170</v>
      </c>
      <c r="B23" s="37" t="str">
        <f t="shared" si="0"/>
        <v>Диафрагма Оц-0.5 D170</v>
      </c>
      <c r="C23" s="116">
        <v>147</v>
      </c>
      <c r="D23" s="37" t="str">
        <f t="shared" si="1"/>
        <v>Диафрагма Оц-0.7 D170</v>
      </c>
      <c r="E23" s="116">
        <v>194</v>
      </c>
      <c r="F23" s="37" t="str">
        <f t="shared" si="2"/>
        <v>Диафрагма AL-0.8 D170</v>
      </c>
      <c r="G23" s="116">
        <v>284</v>
      </c>
      <c r="H23" s="37" t="str">
        <f t="shared" si="3"/>
        <v>Диафрагма 304-0.5 D 170</v>
      </c>
      <c r="I23" s="116">
        <v>437</v>
      </c>
      <c r="J23" s="4"/>
    </row>
    <row r="24" spans="1:10" x14ac:dyDescent="0.3">
      <c r="A24" s="53">
        <v>180</v>
      </c>
      <c r="B24" s="36" t="str">
        <f t="shared" si="0"/>
        <v>Диафрагма Оц-0.5 D180</v>
      </c>
      <c r="C24" s="126">
        <v>156</v>
      </c>
      <c r="D24" s="36" t="str">
        <f t="shared" si="1"/>
        <v>Диафрагма Оц-0.7 D180</v>
      </c>
      <c r="E24" s="126">
        <v>206</v>
      </c>
      <c r="F24" s="36" t="str">
        <f t="shared" si="2"/>
        <v>Диафрагма AL-0.8 D180</v>
      </c>
      <c r="G24" s="126">
        <v>307</v>
      </c>
      <c r="H24" s="36" t="str">
        <f t="shared" si="3"/>
        <v>Диафрагма 304-0.5 D 180</v>
      </c>
      <c r="I24" s="126">
        <v>471</v>
      </c>
      <c r="J24" s="1"/>
    </row>
    <row r="25" spans="1:10" x14ac:dyDescent="0.3">
      <c r="A25" s="112">
        <v>190</v>
      </c>
      <c r="B25" s="37" t="str">
        <f t="shared" si="0"/>
        <v>Диафрагма Оц-0.5 D190</v>
      </c>
      <c r="C25" s="116">
        <v>164</v>
      </c>
      <c r="D25" s="37" t="str">
        <f t="shared" si="1"/>
        <v>Диафрагма Оц-0.7 D190</v>
      </c>
      <c r="E25" s="116">
        <v>220</v>
      </c>
      <c r="F25" s="37" t="str">
        <f t="shared" si="2"/>
        <v>Диафрагма AL-0.8 D190</v>
      </c>
      <c r="G25" s="116">
        <v>326</v>
      </c>
      <c r="H25" s="37" t="str">
        <f t="shared" si="3"/>
        <v>Диафрагма 304-0.5 D 190</v>
      </c>
      <c r="I25" s="116">
        <v>507</v>
      </c>
    </row>
    <row r="26" spans="1:10" x14ac:dyDescent="0.3">
      <c r="A26" s="53">
        <v>200</v>
      </c>
      <c r="B26" s="36" t="str">
        <f t="shared" si="0"/>
        <v>Диафрагма Оц-0.5 D200</v>
      </c>
      <c r="C26" s="117">
        <v>165</v>
      </c>
      <c r="D26" s="36" t="str">
        <f t="shared" si="1"/>
        <v>Диафрагма Оц-0.7 D200</v>
      </c>
      <c r="E26" s="117">
        <v>222</v>
      </c>
      <c r="F26" s="36" t="str">
        <f t="shared" si="2"/>
        <v>Диафрагма AL-0.8 D200</v>
      </c>
      <c r="G26" s="117">
        <v>349</v>
      </c>
      <c r="H26" s="36" t="str">
        <f t="shared" si="3"/>
        <v>Диафрагма 304-0.5 D 200</v>
      </c>
      <c r="I26" s="117">
        <v>543</v>
      </c>
    </row>
    <row r="27" spans="1:10" x14ac:dyDescent="0.3">
      <c r="A27" s="112">
        <v>210</v>
      </c>
      <c r="B27" s="37" t="str">
        <f t="shared" si="0"/>
        <v>Диафрагма Оц-0.5 D210</v>
      </c>
      <c r="C27" s="116">
        <v>176</v>
      </c>
      <c r="D27" s="37" t="str">
        <f t="shared" si="1"/>
        <v>Диафрагма Оц-0.7 D210</v>
      </c>
      <c r="E27" s="116">
        <v>234</v>
      </c>
      <c r="F27" s="37" t="str">
        <f t="shared" si="2"/>
        <v>Диафрагма AL-0.8 D210</v>
      </c>
      <c r="G27" s="116">
        <v>372</v>
      </c>
      <c r="H27" s="37" t="str">
        <f t="shared" si="3"/>
        <v>Диафрагма 304-0.5 D 210</v>
      </c>
      <c r="I27" s="116">
        <v>581</v>
      </c>
    </row>
    <row r="28" spans="1:10" x14ac:dyDescent="0.3">
      <c r="A28" s="53">
        <v>220</v>
      </c>
      <c r="B28" s="36" t="str">
        <f t="shared" si="0"/>
        <v>Диафрагма Оц-0.5 D220</v>
      </c>
      <c r="C28" s="117">
        <v>187</v>
      </c>
      <c r="D28" s="36" t="str">
        <f t="shared" si="1"/>
        <v>Диафрагма Оц-0.7 D220</v>
      </c>
      <c r="E28" s="117">
        <v>248</v>
      </c>
      <c r="F28" s="36" t="str">
        <f t="shared" si="2"/>
        <v>Диафрагма AL-0.8 D220</v>
      </c>
      <c r="G28" s="117">
        <v>395</v>
      </c>
      <c r="H28" s="36" t="str">
        <f t="shared" si="3"/>
        <v>Диафрагма 304-0.5 D 220</v>
      </c>
      <c r="I28" s="117">
        <v>621</v>
      </c>
    </row>
    <row r="29" spans="1:10" x14ac:dyDescent="0.3">
      <c r="A29" s="112">
        <v>230</v>
      </c>
      <c r="B29" s="37" t="str">
        <f t="shared" si="0"/>
        <v>Диафрагма Оц-0.5 D230</v>
      </c>
      <c r="C29" s="116">
        <v>196</v>
      </c>
      <c r="D29" s="37" t="str">
        <f t="shared" si="1"/>
        <v>Диафрагма Оц-0.7 D230</v>
      </c>
      <c r="E29" s="116">
        <v>262</v>
      </c>
      <c r="F29" s="37" t="str">
        <f t="shared" si="2"/>
        <v>Диафрагма AL-0.8 D230</v>
      </c>
      <c r="G29" s="116">
        <v>420</v>
      </c>
      <c r="H29" s="37" t="str">
        <f t="shared" si="3"/>
        <v>Диафрагма 304-0.5 D 230</v>
      </c>
      <c r="I29" s="116">
        <v>662</v>
      </c>
    </row>
    <row r="30" spans="1:10" x14ac:dyDescent="0.3">
      <c r="A30" s="53">
        <v>240</v>
      </c>
      <c r="B30" s="36" t="str">
        <f t="shared" si="0"/>
        <v>Диафрагма Оц-0.5 D240</v>
      </c>
      <c r="C30" s="117">
        <v>206</v>
      </c>
      <c r="D30" s="36" t="str">
        <f t="shared" si="1"/>
        <v>Диафрагма Оц-0.7 D240</v>
      </c>
      <c r="E30" s="117">
        <v>276</v>
      </c>
      <c r="F30" s="36" t="str">
        <f t="shared" si="2"/>
        <v>Диафрагма AL-0.8 D240</v>
      </c>
      <c r="G30" s="117">
        <v>446</v>
      </c>
      <c r="H30" s="36" t="str">
        <f t="shared" si="3"/>
        <v>Диафрагма 304-0.5 D 240</v>
      </c>
      <c r="I30" s="117">
        <v>705</v>
      </c>
    </row>
    <row r="31" spans="1:10" x14ac:dyDescent="0.3">
      <c r="A31" s="112">
        <v>250</v>
      </c>
      <c r="B31" s="37" t="str">
        <f t="shared" si="0"/>
        <v>Диафрагма Оц-0.5 D250</v>
      </c>
      <c r="C31" s="116">
        <v>217</v>
      </c>
      <c r="D31" s="37" t="str">
        <f t="shared" si="1"/>
        <v>Диафрагма Оц-0.7 D250</v>
      </c>
      <c r="E31" s="116">
        <v>290</v>
      </c>
      <c r="F31" s="37" t="str">
        <f t="shared" si="2"/>
        <v>Диафрагма AL-0.8 D250</v>
      </c>
      <c r="G31" s="116">
        <v>471</v>
      </c>
      <c r="H31" s="37" t="str">
        <f t="shared" si="3"/>
        <v>Диафрагма 304-0.5 D 250</v>
      </c>
      <c r="I31" s="116">
        <v>750</v>
      </c>
    </row>
    <row r="32" spans="1:10" x14ac:dyDescent="0.3">
      <c r="A32" s="53">
        <v>260</v>
      </c>
      <c r="B32" s="36" t="str">
        <f t="shared" si="0"/>
        <v>Диафрагма Оц-0.5 D260</v>
      </c>
      <c r="C32" s="117">
        <v>229</v>
      </c>
      <c r="D32" s="36" t="str">
        <f t="shared" si="1"/>
        <v>Диафрагма Оц-0.7 D260</v>
      </c>
      <c r="E32" s="117">
        <v>304</v>
      </c>
      <c r="F32" s="36" t="str">
        <f t="shared" si="2"/>
        <v>Диафрагма AL-0.8 D260</v>
      </c>
      <c r="G32" s="117">
        <v>496</v>
      </c>
      <c r="H32" s="36" t="str">
        <f t="shared" si="3"/>
        <v>Диафрагма 304-0.5 D 260</v>
      </c>
      <c r="I32" s="117">
        <v>795</v>
      </c>
    </row>
    <row r="33" spans="1:9" x14ac:dyDescent="0.3">
      <c r="A33" s="112">
        <v>270</v>
      </c>
      <c r="B33" s="37" t="str">
        <f t="shared" si="0"/>
        <v>Диафрагма Оц-0.5 D270</v>
      </c>
      <c r="C33" s="116">
        <v>240</v>
      </c>
      <c r="D33" s="37" t="str">
        <f t="shared" si="1"/>
        <v>Диафрагма Оц-0.7 D270</v>
      </c>
      <c r="E33" s="116">
        <v>320</v>
      </c>
      <c r="F33" s="37" t="str">
        <f t="shared" si="2"/>
        <v>Диафрагма AL-0.8 D270</v>
      </c>
      <c r="G33" s="116">
        <v>525</v>
      </c>
      <c r="H33" s="37" t="str">
        <f t="shared" si="3"/>
        <v>Диафрагма 304-0.5 D 270</v>
      </c>
      <c r="I33" s="116">
        <v>840</v>
      </c>
    </row>
    <row r="34" spans="1:9" x14ac:dyDescent="0.3">
      <c r="A34" s="53">
        <v>280</v>
      </c>
      <c r="B34" s="36" t="str">
        <f t="shared" si="0"/>
        <v>Диафрагма Оц-0.5 D280</v>
      </c>
      <c r="C34" s="117">
        <v>252</v>
      </c>
      <c r="D34" s="36" t="str">
        <f t="shared" si="1"/>
        <v>Диафрагма Оц-0.7 D280</v>
      </c>
      <c r="E34" s="117">
        <v>335</v>
      </c>
      <c r="F34" s="36" t="str">
        <f t="shared" si="2"/>
        <v>Диафрагма AL-0.8 D280</v>
      </c>
      <c r="G34" s="117">
        <v>553</v>
      </c>
      <c r="H34" s="36" t="str">
        <f t="shared" si="3"/>
        <v>Диафрагма 304-0.5 D 280</v>
      </c>
      <c r="I34" s="117">
        <v>890</v>
      </c>
    </row>
    <row r="35" spans="1:9" x14ac:dyDescent="0.3">
      <c r="A35" s="112">
        <v>290</v>
      </c>
      <c r="B35" s="37" t="str">
        <f t="shared" si="0"/>
        <v>Диафрагма Оц-0.5 D290</v>
      </c>
      <c r="C35" s="116">
        <v>264</v>
      </c>
      <c r="D35" s="37" t="str">
        <f t="shared" si="1"/>
        <v>Диафрагма Оц-0.7 D290</v>
      </c>
      <c r="E35" s="116">
        <v>351</v>
      </c>
      <c r="F35" s="37" t="str">
        <f t="shared" si="2"/>
        <v>Диафрагма AL-0.8 D290</v>
      </c>
      <c r="G35" s="116">
        <v>582</v>
      </c>
      <c r="H35" s="37" t="str">
        <f t="shared" si="3"/>
        <v>Диафрагма 304-0.5 D 290</v>
      </c>
      <c r="I35" s="116">
        <v>939</v>
      </c>
    </row>
    <row r="36" spans="1:9" x14ac:dyDescent="0.3">
      <c r="A36" s="53">
        <v>300</v>
      </c>
      <c r="B36" s="36" t="str">
        <f t="shared" si="0"/>
        <v>Диафрагма Оц-0.5 D300</v>
      </c>
      <c r="C36" s="117">
        <v>277</v>
      </c>
      <c r="D36" s="36" t="str">
        <f t="shared" si="1"/>
        <v>Диафрагма Оц-0.7 D300</v>
      </c>
      <c r="E36" s="117">
        <v>368</v>
      </c>
      <c r="F36" s="36" t="str">
        <f t="shared" si="2"/>
        <v>Диафрагма AL-0.8 D300</v>
      </c>
      <c r="G36" s="117">
        <v>609</v>
      </c>
      <c r="H36" s="36" t="str">
        <f t="shared" si="3"/>
        <v>Диафрагма 304-0.5 D 300</v>
      </c>
      <c r="I36" s="117">
        <v>989</v>
      </c>
    </row>
    <row r="37" spans="1:9" x14ac:dyDescent="0.3">
      <c r="A37" s="112">
        <v>310</v>
      </c>
      <c r="B37" s="37" t="str">
        <f t="shared" si="0"/>
        <v>Диафрагма Оц-0.5 D310</v>
      </c>
      <c r="C37" s="116">
        <v>289</v>
      </c>
      <c r="D37" s="37" t="str">
        <f t="shared" si="1"/>
        <v>Диафрагма Оц-0.7 D310</v>
      </c>
      <c r="E37" s="116">
        <v>384</v>
      </c>
      <c r="F37" s="37" t="str">
        <f t="shared" si="2"/>
        <v>Диафрагма AL-0.8 D310</v>
      </c>
      <c r="G37" s="116">
        <v>641</v>
      </c>
      <c r="H37" s="37" t="str">
        <f t="shared" si="3"/>
        <v>Диафрагма 304-0.5 D 310</v>
      </c>
      <c r="I37" s="116">
        <v>1040</v>
      </c>
    </row>
    <row r="38" spans="1:9" x14ac:dyDescent="0.3">
      <c r="A38" s="53">
        <v>320</v>
      </c>
      <c r="B38" s="36" t="str">
        <f t="shared" si="0"/>
        <v>Диафрагма Оц-0.5 D320</v>
      </c>
      <c r="C38" s="117">
        <v>302</v>
      </c>
      <c r="D38" s="36" t="str">
        <f t="shared" si="1"/>
        <v>Диафрагма Оц-0.7 D320</v>
      </c>
      <c r="E38" s="117">
        <v>402</v>
      </c>
      <c r="F38" s="36" t="str">
        <f t="shared" si="2"/>
        <v>Диафрагма AL-0.8 D320</v>
      </c>
      <c r="G38" s="117">
        <v>672</v>
      </c>
      <c r="H38" s="36" t="str">
        <f t="shared" si="3"/>
        <v>Диафрагма 304-0.5 D 320</v>
      </c>
      <c r="I38" s="117">
        <v>1094</v>
      </c>
    </row>
    <row r="39" spans="1:9" x14ac:dyDescent="0.3">
      <c r="A39" s="112">
        <v>330</v>
      </c>
      <c r="B39" s="37" t="str">
        <f t="shared" si="0"/>
        <v>Диафрагма Оц-0.5 D330</v>
      </c>
      <c r="C39" s="116">
        <v>314</v>
      </c>
      <c r="D39" s="37" t="str">
        <f t="shared" si="1"/>
        <v>Диафрагма Оц-0.7 D330</v>
      </c>
      <c r="E39" s="116">
        <v>419</v>
      </c>
      <c r="F39" s="37" t="str">
        <f t="shared" si="2"/>
        <v>Диафрагма AL-0.8 D330</v>
      </c>
      <c r="G39" s="116">
        <v>704</v>
      </c>
      <c r="H39" s="37" t="str">
        <f t="shared" si="3"/>
        <v>Диафрагма 304-0.5 D 330</v>
      </c>
      <c r="I39" s="116">
        <v>1148</v>
      </c>
    </row>
    <row r="40" spans="1:9" x14ac:dyDescent="0.3">
      <c r="A40" s="53">
        <v>340</v>
      </c>
      <c r="B40" s="36" t="str">
        <f t="shared" si="0"/>
        <v>Диафрагма Оц-0.5 D340</v>
      </c>
      <c r="C40" s="117">
        <v>328</v>
      </c>
      <c r="D40" s="36" t="str">
        <f t="shared" si="1"/>
        <v>Диафрагма Оц-0.7 D340</v>
      </c>
      <c r="E40" s="117">
        <v>437</v>
      </c>
      <c r="F40" s="36" t="str">
        <f t="shared" si="2"/>
        <v>Диафрагма AL-0.8 D340</v>
      </c>
      <c r="G40" s="117">
        <v>738</v>
      </c>
      <c r="H40" s="36" t="str">
        <f t="shared" si="3"/>
        <v>Диафрагма 304-0.5 D 340</v>
      </c>
      <c r="I40" s="117">
        <v>1205</v>
      </c>
    </row>
    <row r="41" spans="1:9" x14ac:dyDescent="0.3">
      <c r="A41" s="112">
        <v>350</v>
      </c>
      <c r="B41" s="37" t="str">
        <f t="shared" si="0"/>
        <v>Диафрагма Оц-0.5 D350</v>
      </c>
      <c r="C41" s="116">
        <v>341</v>
      </c>
      <c r="D41" s="37" t="str">
        <f t="shared" si="1"/>
        <v>Диафрагма Оц-0.7 D350</v>
      </c>
      <c r="E41" s="116">
        <v>455</v>
      </c>
      <c r="F41" s="37" t="str">
        <f t="shared" si="2"/>
        <v>Диафрагма AL-0.8 D350</v>
      </c>
      <c r="G41" s="116">
        <v>769</v>
      </c>
      <c r="H41" s="37" t="str">
        <f t="shared" si="3"/>
        <v>Диафрагма 304-0.5 D 350</v>
      </c>
      <c r="I41" s="116">
        <v>1263</v>
      </c>
    </row>
    <row r="42" spans="1:9" x14ac:dyDescent="0.3">
      <c r="A42" s="53">
        <v>360</v>
      </c>
      <c r="B42" s="36" t="str">
        <f t="shared" si="0"/>
        <v>Диафрагма Оц-0.5 D360</v>
      </c>
      <c r="C42" s="117">
        <v>356</v>
      </c>
      <c r="D42" s="36" t="str">
        <f t="shared" si="1"/>
        <v>Диафрагма Оц-0.7 D360</v>
      </c>
      <c r="E42" s="117">
        <v>473</v>
      </c>
      <c r="F42" s="36" t="str">
        <f t="shared" si="2"/>
        <v>Диафрагма AL-0.8 D360</v>
      </c>
      <c r="G42" s="117">
        <v>803</v>
      </c>
      <c r="H42" s="36" t="str">
        <f t="shared" si="3"/>
        <v>Диафрагма 304-0.5 D 360</v>
      </c>
      <c r="I42" s="117">
        <v>1322</v>
      </c>
    </row>
    <row r="43" spans="1:9" x14ac:dyDescent="0.3">
      <c r="A43" s="112">
        <v>370</v>
      </c>
      <c r="B43" s="37" t="str">
        <f t="shared" si="0"/>
        <v>Диафрагма Оц-0.5 D370</v>
      </c>
      <c r="C43" s="116">
        <v>370</v>
      </c>
      <c r="D43" s="37" t="str">
        <f t="shared" si="1"/>
        <v>Диафрагма Оц-0.7 D370</v>
      </c>
      <c r="E43" s="116">
        <v>493</v>
      </c>
      <c r="F43" s="37" t="str">
        <f t="shared" si="2"/>
        <v>Диафрагма AL-0.8 D370</v>
      </c>
      <c r="G43" s="116">
        <v>840</v>
      </c>
      <c r="H43" s="37" t="str">
        <f t="shared" si="3"/>
        <v>Диафрагма 304-0.5 D 370</v>
      </c>
      <c r="I43" s="116">
        <v>1382</v>
      </c>
    </row>
    <row r="44" spans="1:9" x14ac:dyDescent="0.3">
      <c r="A44" s="53">
        <v>380</v>
      </c>
      <c r="B44" s="36" t="str">
        <f t="shared" si="0"/>
        <v>Диафрагма Оц-0.5 D380</v>
      </c>
      <c r="C44" s="117">
        <v>384</v>
      </c>
      <c r="D44" s="36" t="str">
        <f t="shared" si="1"/>
        <v>Диафрагма Оц-0.7 D380</v>
      </c>
      <c r="E44" s="117">
        <v>511</v>
      </c>
      <c r="F44" s="36" t="str">
        <f t="shared" si="2"/>
        <v>Диафрагма AL-0.8 D380</v>
      </c>
      <c r="G44" s="117">
        <v>874</v>
      </c>
      <c r="H44" s="36" t="str">
        <f t="shared" si="3"/>
        <v>Диафрагма 304-0.5 D 380</v>
      </c>
      <c r="I44" s="117">
        <v>1443</v>
      </c>
    </row>
    <row r="45" spans="1:9" x14ac:dyDescent="0.3">
      <c r="A45" s="112">
        <v>390</v>
      </c>
      <c r="B45" s="37" t="str">
        <f t="shared" si="0"/>
        <v>Диафрагма Оц-0.5 D390</v>
      </c>
      <c r="C45" s="116">
        <v>400</v>
      </c>
      <c r="D45" s="37" t="str">
        <f t="shared" si="1"/>
        <v>Диафрагма Оц-0.7 D390</v>
      </c>
      <c r="E45" s="116">
        <v>531</v>
      </c>
      <c r="F45" s="37" t="str">
        <f t="shared" si="2"/>
        <v>Диафрагма AL-0.8 D390</v>
      </c>
      <c r="G45" s="116">
        <v>910</v>
      </c>
      <c r="H45" s="37" t="str">
        <f t="shared" si="3"/>
        <v>Диафрагма 304-0.5 D 390</v>
      </c>
      <c r="I45" s="116">
        <v>1506</v>
      </c>
    </row>
    <row r="46" spans="1:9" x14ac:dyDescent="0.3">
      <c r="A46" s="53">
        <v>400</v>
      </c>
      <c r="B46" s="36" t="str">
        <f t="shared" si="0"/>
        <v>Диафрагма Оц-0.5 D400</v>
      </c>
      <c r="C46" s="117">
        <v>414</v>
      </c>
      <c r="D46" s="36" t="str">
        <f t="shared" si="1"/>
        <v>Диафрагма Оц-0.7 D400</v>
      </c>
      <c r="E46" s="117">
        <v>551</v>
      </c>
      <c r="F46" s="36" t="str">
        <f t="shared" si="2"/>
        <v>Диафрагма AL-0.8 D400</v>
      </c>
      <c r="G46" s="117">
        <v>948</v>
      </c>
      <c r="H46" s="36" t="str">
        <f t="shared" si="3"/>
        <v>Диафрагма 304-0.5 D 400</v>
      </c>
      <c r="I46" s="117">
        <v>1571</v>
      </c>
    </row>
    <row r="47" spans="1:9" x14ac:dyDescent="0.3">
      <c r="A47" s="112">
        <v>410</v>
      </c>
      <c r="B47" s="37" t="str">
        <f t="shared" si="0"/>
        <v>Диафрагма Оц-0.5 D410</v>
      </c>
      <c r="C47" s="116">
        <v>429</v>
      </c>
      <c r="D47" s="37" t="str">
        <f t="shared" si="1"/>
        <v>Диафрагма Оц-0.7 D410</v>
      </c>
      <c r="E47" s="116">
        <v>573</v>
      </c>
      <c r="F47" s="37" t="str">
        <f t="shared" si="2"/>
        <v>Диафрагма AL-0.8 D410</v>
      </c>
      <c r="G47" s="116">
        <v>987</v>
      </c>
      <c r="H47" s="37" t="str">
        <f t="shared" si="3"/>
        <v>Диафрагма 304-0.5 D 410</v>
      </c>
      <c r="I47" s="116">
        <v>1637</v>
      </c>
    </row>
    <row r="48" spans="1:9" x14ac:dyDescent="0.3">
      <c r="A48" s="53">
        <v>420</v>
      </c>
      <c r="B48" s="36" t="str">
        <f t="shared" si="0"/>
        <v>Диафрагма Оц-0.5 D420</v>
      </c>
      <c r="C48" s="117">
        <v>446</v>
      </c>
      <c r="D48" s="36" t="str">
        <f t="shared" si="1"/>
        <v>Диафрагма Оц-0.7 D420</v>
      </c>
      <c r="E48" s="117">
        <v>593</v>
      </c>
      <c r="F48" s="36" t="str">
        <f t="shared" si="2"/>
        <v>Диафрагма AL-0.8 D420</v>
      </c>
      <c r="G48" s="117">
        <v>1023</v>
      </c>
      <c r="H48" s="36" t="str">
        <f t="shared" si="3"/>
        <v>Диафрагма 304-0.5 D 420</v>
      </c>
      <c r="I48" s="117">
        <v>1704</v>
      </c>
    </row>
    <row r="49" spans="1:9" x14ac:dyDescent="0.3">
      <c r="A49" s="112">
        <v>430</v>
      </c>
      <c r="B49" s="37" t="str">
        <f t="shared" si="0"/>
        <v>Диафрагма Оц-0.5 D430</v>
      </c>
      <c r="C49" s="116">
        <v>461</v>
      </c>
      <c r="D49" s="37" t="str">
        <f t="shared" si="1"/>
        <v>Диафрагма Оц-0.7 D430</v>
      </c>
      <c r="E49" s="116">
        <v>615</v>
      </c>
      <c r="F49" s="37" t="str">
        <f t="shared" si="2"/>
        <v>Диафрагма AL-0.8 D430</v>
      </c>
      <c r="G49" s="116">
        <v>1063</v>
      </c>
      <c r="H49" s="37" t="str">
        <f t="shared" si="3"/>
        <v>Диафрагма 304-0.5 D 430</v>
      </c>
      <c r="I49" s="116">
        <v>1772</v>
      </c>
    </row>
    <row r="50" spans="1:9" x14ac:dyDescent="0.3">
      <c r="A50" s="53">
        <v>440</v>
      </c>
      <c r="B50" s="36" t="str">
        <f t="shared" si="0"/>
        <v>Диафрагма Оц-0.5 D440</v>
      </c>
      <c r="C50" s="117">
        <v>478</v>
      </c>
      <c r="D50" s="36" t="str">
        <f t="shared" si="1"/>
        <v>Диафрагма Оц-0.7 D440</v>
      </c>
      <c r="E50" s="117">
        <v>637</v>
      </c>
      <c r="F50" s="36" t="str">
        <f t="shared" si="2"/>
        <v>Диафрагма AL-0.8 D440</v>
      </c>
      <c r="G50" s="117">
        <v>1103</v>
      </c>
      <c r="H50" s="36" t="str">
        <f t="shared" si="3"/>
        <v>Диафрагма 304-0.5 D 440</v>
      </c>
      <c r="I50" s="117">
        <v>1841</v>
      </c>
    </row>
    <row r="51" spans="1:9" x14ac:dyDescent="0.3">
      <c r="A51" s="112">
        <v>450</v>
      </c>
      <c r="B51" s="37" t="str">
        <f t="shared" si="0"/>
        <v>Диафрагма Оц-0.5 D450</v>
      </c>
      <c r="C51" s="116">
        <v>495</v>
      </c>
      <c r="D51" s="37" t="str">
        <f t="shared" si="1"/>
        <v>Диафрагма Оц-0.7 D450</v>
      </c>
      <c r="E51" s="116">
        <v>659</v>
      </c>
      <c r="F51" s="37" t="str">
        <f t="shared" si="2"/>
        <v>Диафрагма AL-0.8 D450</v>
      </c>
      <c r="G51" s="116">
        <v>1145</v>
      </c>
      <c r="H51" s="37" t="str">
        <f t="shared" si="3"/>
        <v>Диафрагма 304-0.5 D 450</v>
      </c>
      <c r="I51" s="116">
        <v>1913</v>
      </c>
    </row>
    <row r="52" spans="1:9" x14ac:dyDescent="0.3">
      <c r="A52" s="53">
        <v>460</v>
      </c>
      <c r="B52" s="36" t="str">
        <f t="shared" si="0"/>
        <v>Диафрагма Оц-0.5 D460</v>
      </c>
      <c r="C52" s="117">
        <v>511</v>
      </c>
      <c r="D52" s="36" t="str">
        <f t="shared" si="1"/>
        <v>Диафрагма Оц-0.7 D460</v>
      </c>
      <c r="E52" s="117">
        <v>681</v>
      </c>
      <c r="F52" s="36" t="str">
        <f t="shared" si="2"/>
        <v>Диафрагма AL-0.8 D460</v>
      </c>
      <c r="G52" s="117">
        <v>1189</v>
      </c>
      <c r="H52" s="36" t="str">
        <f t="shared" si="3"/>
        <v>Диафрагма 304-0.5 D 460</v>
      </c>
      <c r="I52" s="117">
        <v>1985</v>
      </c>
    </row>
    <row r="53" spans="1:9" x14ac:dyDescent="0.3">
      <c r="A53" s="112">
        <v>470</v>
      </c>
      <c r="B53" s="37" t="str">
        <f t="shared" si="0"/>
        <v>Диафрагма Оц-0.5 D470</v>
      </c>
      <c r="C53" s="116">
        <v>528</v>
      </c>
      <c r="D53" s="37" t="str">
        <f t="shared" si="1"/>
        <v>Диафрагма Оц-0.7 D470</v>
      </c>
      <c r="E53" s="116">
        <v>705</v>
      </c>
      <c r="F53" s="37" t="str">
        <f t="shared" si="2"/>
        <v>Диафрагма AL-0.8 D470</v>
      </c>
      <c r="G53" s="116">
        <v>1231</v>
      </c>
      <c r="H53" s="37" t="str">
        <f t="shared" si="3"/>
        <v>Диафрагма 304-0.5 D 470</v>
      </c>
      <c r="I53" s="116">
        <v>2060</v>
      </c>
    </row>
    <row r="54" spans="1:9" x14ac:dyDescent="0.3">
      <c r="A54" s="53">
        <v>480</v>
      </c>
      <c r="B54" s="36" t="str">
        <f t="shared" si="0"/>
        <v>Диафрагма Оц-0.5 D480</v>
      </c>
      <c r="C54" s="117">
        <v>546</v>
      </c>
      <c r="D54" s="36" t="str">
        <f t="shared" si="1"/>
        <v>Диафрагма Оц-0.7 D480</v>
      </c>
      <c r="E54" s="117">
        <v>727</v>
      </c>
      <c r="F54" s="36" t="str">
        <f t="shared" si="2"/>
        <v>Диафрагма AL-0.8 D480</v>
      </c>
      <c r="G54" s="117">
        <v>1273</v>
      </c>
      <c r="H54" s="36" t="str">
        <f t="shared" si="3"/>
        <v>Диафрагма 304-0.5 D 480</v>
      </c>
      <c r="I54" s="117">
        <v>2133</v>
      </c>
    </row>
    <row r="55" spans="1:9" x14ac:dyDescent="0.3">
      <c r="A55" s="112">
        <v>490</v>
      </c>
      <c r="B55" s="37" t="str">
        <f t="shared" si="0"/>
        <v>Диафрагма Оц-0.5 D490</v>
      </c>
      <c r="C55" s="116">
        <v>564</v>
      </c>
      <c r="D55" s="37" t="str">
        <f t="shared" si="1"/>
        <v>Диафрагма Оц-0.7 D490</v>
      </c>
      <c r="E55" s="116">
        <v>750</v>
      </c>
      <c r="F55" s="37" t="str">
        <f t="shared" si="2"/>
        <v>Диафрагма AL-0.8 D490</v>
      </c>
      <c r="G55" s="116">
        <v>1315</v>
      </c>
      <c r="H55" s="37" t="str">
        <f t="shared" si="3"/>
        <v>Диафрагма 304-0.5 D 490</v>
      </c>
      <c r="I55" s="116">
        <v>2210</v>
      </c>
    </row>
    <row r="56" spans="1:9" x14ac:dyDescent="0.3">
      <c r="A56" s="53">
        <v>500</v>
      </c>
      <c r="B56" s="36" t="str">
        <f t="shared" si="0"/>
        <v>Диафрагма Оц-0.5 D500</v>
      </c>
      <c r="C56" s="117">
        <v>581</v>
      </c>
      <c r="D56" s="36" t="str">
        <f t="shared" si="1"/>
        <v>Диафрагма Оц-0.7 D500</v>
      </c>
      <c r="E56" s="117">
        <v>774</v>
      </c>
      <c r="F56" s="36" t="str">
        <f t="shared" si="2"/>
        <v>Диафрагма AL-0.8 D500</v>
      </c>
      <c r="G56" s="117">
        <v>1361</v>
      </c>
      <c r="H56" s="36" t="str">
        <f t="shared" si="3"/>
        <v>Диафрагма 304-0.5 D 500</v>
      </c>
      <c r="I56" s="117">
        <v>2289</v>
      </c>
    </row>
    <row r="57" spans="1:9" x14ac:dyDescent="0.3">
      <c r="A57" s="112">
        <v>510</v>
      </c>
      <c r="B57" s="37" t="str">
        <f t="shared" si="0"/>
        <v>Диафрагма Оц-0.5 D510</v>
      </c>
      <c r="C57" s="116">
        <v>601</v>
      </c>
      <c r="D57" s="37" t="str">
        <f t="shared" si="1"/>
        <v>Диафрагма Оц-0.7 D510</v>
      </c>
      <c r="E57" s="116">
        <v>798</v>
      </c>
      <c r="F57" s="37" t="str">
        <f t="shared" si="2"/>
        <v>Диафрагма AL-0.8 D510</v>
      </c>
      <c r="G57" s="116">
        <v>1407</v>
      </c>
      <c r="H57" s="37" t="str">
        <f t="shared" si="3"/>
        <v>Диафрагма 304-0.5 D 510</v>
      </c>
      <c r="I57" s="116">
        <v>2367</v>
      </c>
    </row>
    <row r="58" spans="1:9" x14ac:dyDescent="0.3">
      <c r="A58" s="53">
        <v>520</v>
      </c>
      <c r="B58" s="36" t="str">
        <f t="shared" si="0"/>
        <v>Диафрагма Оц-0.5 D520</v>
      </c>
      <c r="C58" s="117">
        <v>619</v>
      </c>
      <c r="D58" s="36" t="str">
        <f t="shared" si="1"/>
        <v>Диафрагма Оц-0.7 D520</v>
      </c>
      <c r="E58" s="117">
        <v>825</v>
      </c>
      <c r="F58" s="36" t="str">
        <f t="shared" si="2"/>
        <v>Диафрагма AL-0.8 D520</v>
      </c>
      <c r="G58" s="117">
        <v>1456</v>
      </c>
      <c r="H58" s="36" t="str">
        <f t="shared" si="3"/>
        <v>Диафрагма 304-0.5 D 520</v>
      </c>
      <c r="I58" s="117">
        <v>2448</v>
      </c>
    </row>
    <row r="59" spans="1:9" x14ac:dyDescent="0.3">
      <c r="A59" s="112">
        <v>530</v>
      </c>
      <c r="B59" s="37" t="str">
        <f t="shared" si="0"/>
        <v>Диафрагма Оц-0.5 D530</v>
      </c>
      <c r="C59" s="116">
        <v>637</v>
      </c>
      <c r="D59" s="37" t="str">
        <f t="shared" si="1"/>
        <v>Диафрагма Оц-0.7 D530</v>
      </c>
      <c r="E59" s="116">
        <v>850</v>
      </c>
      <c r="F59" s="37" t="str">
        <f t="shared" si="2"/>
        <v>Диафрагма AL-0.8 D530</v>
      </c>
      <c r="G59" s="116">
        <v>1500</v>
      </c>
      <c r="H59" s="37" t="str">
        <f t="shared" si="3"/>
        <v>Диафрагма 304-0.5 D 530</v>
      </c>
      <c r="I59" s="116">
        <v>2529</v>
      </c>
    </row>
    <row r="60" spans="1:9" x14ac:dyDescent="0.3">
      <c r="A60" s="53">
        <v>540</v>
      </c>
      <c r="B60" s="36" t="str">
        <f t="shared" si="0"/>
        <v>Диафрагма Оц-0.5 D540</v>
      </c>
      <c r="C60" s="117">
        <v>657</v>
      </c>
      <c r="D60" s="36" t="str">
        <f t="shared" si="1"/>
        <v>Диафрагма Оц-0.7 D540</v>
      </c>
      <c r="E60" s="117">
        <v>874</v>
      </c>
      <c r="F60" s="36" t="str">
        <f t="shared" si="2"/>
        <v>Диафрагма AL-0.8 D540</v>
      </c>
      <c r="G60" s="117">
        <v>1548</v>
      </c>
      <c r="H60" s="36" t="str">
        <f t="shared" si="3"/>
        <v>Диафрагма 304-0.5 D 540</v>
      </c>
      <c r="I60" s="117">
        <v>2615</v>
      </c>
    </row>
    <row r="61" spans="1:9" x14ac:dyDescent="0.3">
      <c r="A61" s="112">
        <v>550</v>
      </c>
      <c r="B61" s="37" t="str">
        <f t="shared" si="0"/>
        <v>Диафрагма Оц-0.5 D550</v>
      </c>
      <c r="C61" s="116">
        <v>676</v>
      </c>
      <c r="D61" s="37" t="str">
        <f t="shared" si="1"/>
        <v>Диафрагма Оц-0.7 D550</v>
      </c>
      <c r="E61" s="116">
        <v>902</v>
      </c>
      <c r="F61" s="37" t="str">
        <f t="shared" si="2"/>
        <v>Диафрагма AL-0.8 D550</v>
      </c>
      <c r="G61" s="116">
        <v>1596</v>
      </c>
      <c r="H61" s="37" t="str">
        <f t="shared" si="3"/>
        <v>Диафрагма 304-0.5 D 550</v>
      </c>
      <c r="I61" s="116">
        <v>2699</v>
      </c>
    </row>
    <row r="62" spans="1:9" x14ac:dyDescent="0.3">
      <c r="A62" s="53">
        <v>560</v>
      </c>
      <c r="B62" s="36" t="str">
        <f t="shared" si="0"/>
        <v>Диафрагма Оц-0.5 D560</v>
      </c>
      <c r="C62" s="117">
        <v>698</v>
      </c>
      <c r="D62" s="36" t="str">
        <f t="shared" si="1"/>
        <v>Диафрагма Оц-0.7 D560</v>
      </c>
      <c r="E62" s="117">
        <v>929</v>
      </c>
      <c r="F62" s="36" t="str">
        <f t="shared" si="2"/>
        <v>Диафрагма AL-0.8 D560</v>
      </c>
      <c r="G62" s="117">
        <v>1647</v>
      </c>
      <c r="H62" s="36" t="str">
        <f t="shared" si="3"/>
        <v>Диафрагма 304-0.5 D 560</v>
      </c>
      <c r="I62" s="117">
        <v>2786</v>
      </c>
    </row>
    <row r="63" spans="1:9" x14ac:dyDescent="0.3">
      <c r="A63" s="112">
        <v>570</v>
      </c>
      <c r="B63" s="37" t="str">
        <f t="shared" si="0"/>
        <v>Диафрагма Оц-0.5 D570</v>
      </c>
      <c r="C63" s="116">
        <v>717</v>
      </c>
      <c r="D63" s="37" t="str">
        <f t="shared" si="1"/>
        <v>Диафрагма Оц-0.7 D570</v>
      </c>
      <c r="E63" s="116">
        <v>954</v>
      </c>
      <c r="F63" s="37" t="str">
        <f t="shared" si="2"/>
        <v>Диафрагма AL-0.8 D570</v>
      </c>
      <c r="G63" s="116">
        <v>1699</v>
      </c>
      <c r="H63" s="37" t="str">
        <f t="shared" si="3"/>
        <v>Диафрагма 304-0.5 D 570</v>
      </c>
      <c r="I63" s="116">
        <v>2871</v>
      </c>
    </row>
    <row r="64" spans="1:9" x14ac:dyDescent="0.3">
      <c r="A64" s="53">
        <v>580</v>
      </c>
      <c r="B64" s="36" t="str">
        <f t="shared" si="0"/>
        <v>Диафрагма Оц-0.5 D580</v>
      </c>
      <c r="C64" s="117">
        <v>737</v>
      </c>
      <c r="D64" s="36" t="str">
        <f t="shared" si="1"/>
        <v>Диафрагма Оц-0.7 D580</v>
      </c>
      <c r="E64" s="117">
        <v>982</v>
      </c>
      <c r="F64" s="36" t="str">
        <f t="shared" si="2"/>
        <v>Диафрагма AL-0.8 D580</v>
      </c>
      <c r="G64" s="117">
        <v>1750</v>
      </c>
      <c r="H64" s="36" t="str">
        <f t="shared" si="3"/>
        <v>Диафрагма 304-0.5 D 580</v>
      </c>
      <c r="I64" s="117">
        <v>2961</v>
      </c>
    </row>
    <row r="65" spans="1:9" x14ac:dyDescent="0.3">
      <c r="A65" s="112">
        <v>590</v>
      </c>
      <c r="B65" s="37" t="str">
        <f t="shared" si="0"/>
        <v>Диафрагма Оц-0.5 D590</v>
      </c>
      <c r="C65" s="116">
        <v>757</v>
      </c>
      <c r="D65" s="37" t="str">
        <f t="shared" si="1"/>
        <v>Диафрагма Оц-0.7 D590</v>
      </c>
      <c r="E65" s="116">
        <v>1010</v>
      </c>
      <c r="F65" s="37" t="str">
        <f t="shared" si="2"/>
        <v>Диафрагма AL-0.8 D590</v>
      </c>
      <c r="G65" s="116">
        <v>1800</v>
      </c>
      <c r="H65" s="37" t="str">
        <f t="shared" si="3"/>
        <v>Диафрагма 304-0.5 D 590</v>
      </c>
      <c r="I65" s="116">
        <v>3051</v>
      </c>
    </row>
    <row r="66" spans="1:9" x14ac:dyDescent="0.3">
      <c r="A66" s="53">
        <v>600</v>
      </c>
      <c r="B66" s="36" t="str">
        <f t="shared" si="0"/>
        <v>Диафрагма Оц-0.5 D600</v>
      </c>
      <c r="C66" s="117">
        <v>778</v>
      </c>
      <c r="D66" s="36" t="str">
        <f t="shared" si="1"/>
        <v>Диафрагма Оц-0.7 D600</v>
      </c>
      <c r="E66" s="117">
        <v>1038</v>
      </c>
      <c r="F66" s="36" t="str">
        <f t="shared" si="2"/>
        <v>Диафрагма AL-0.8 D600</v>
      </c>
      <c r="G66" s="117">
        <v>1853</v>
      </c>
      <c r="H66" s="36" t="str">
        <f t="shared" si="3"/>
        <v>Диафрагма 304-0.5 D 600</v>
      </c>
      <c r="I66" s="117">
        <v>3144</v>
      </c>
    </row>
    <row r="67" spans="1:9" x14ac:dyDescent="0.3">
      <c r="A67" s="112">
        <v>610</v>
      </c>
      <c r="B67" s="37" t="str">
        <f t="shared" si="0"/>
        <v>Диафрагма Оц-0.5 D610</v>
      </c>
      <c r="C67" s="116">
        <v>801</v>
      </c>
      <c r="D67" s="37" t="str">
        <f t="shared" si="1"/>
        <v>Диафрагма Оц-0.7 D610</v>
      </c>
      <c r="E67" s="116">
        <v>1066</v>
      </c>
      <c r="F67" s="37" t="str">
        <f t="shared" si="2"/>
        <v>Диафрагма AL-0.8 D610</v>
      </c>
      <c r="G67" s="116">
        <v>1905</v>
      </c>
      <c r="H67" s="37" t="str">
        <f t="shared" si="3"/>
        <v>Диафрагма 304-0.5 D 610</v>
      </c>
      <c r="I67" s="116">
        <v>3236</v>
      </c>
    </row>
    <row r="68" spans="1:9" x14ac:dyDescent="0.3">
      <c r="A68" s="53">
        <v>620</v>
      </c>
      <c r="B68" s="36" t="str">
        <f t="shared" si="0"/>
        <v>Диафрагма Оц-0.5 D620</v>
      </c>
      <c r="C68" s="117">
        <v>822</v>
      </c>
      <c r="D68" s="36" t="str">
        <f t="shared" si="1"/>
        <v>Диафрагма Оц-0.7 D620</v>
      </c>
      <c r="E68" s="117">
        <v>1096</v>
      </c>
      <c r="F68" s="36" t="str">
        <f t="shared" si="2"/>
        <v>Диафрагма AL-0.8 D620</v>
      </c>
      <c r="G68" s="117">
        <v>1960</v>
      </c>
      <c r="H68" s="36" t="str">
        <f t="shared" si="3"/>
        <v>Диафрагма 304-0.5 D 620</v>
      </c>
      <c r="I68" s="117">
        <v>3330</v>
      </c>
    </row>
    <row r="69" spans="1:9" x14ac:dyDescent="0.3">
      <c r="A69" s="112">
        <v>630</v>
      </c>
      <c r="B69" s="37" t="str">
        <f t="shared" si="0"/>
        <v>Диафрагма Оц-0.5 D630</v>
      </c>
      <c r="C69" s="116">
        <v>843</v>
      </c>
      <c r="D69" s="37" t="str">
        <f t="shared" si="1"/>
        <v>Диафрагма Оц-0.7 D630</v>
      </c>
      <c r="E69" s="116">
        <v>1124</v>
      </c>
      <c r="F69" s="37" t="str">
        <f t="shared" si="2"/>
        <v>Диафрагма AL-0.8 D630</v>
      </c>
      <c r="G69" s="116">
        <v>2016</v>
      </c>
      <c r="H69" s="37" t="str">
        <f t="shared" si="3"/>
        <v>Диафрагма 304-0.5 D 630</v>
      </c>
      <c r="I69" s="116">
        <v>3428</v>
      </c>
    </row>
    <row r="70" spans="1:9" x14ac:dyDescent="0.3">
      <c r="A70" s="53">
        <v>640</v>
      </c>
      <c r="B70" s="36" t="str">
        <f t="shared" si="0"/>
        <v>Диафрагма Оц-0.5 D640</v>
      </c>
      <c r="C70" s="117">
        <v>866</v>
      </c>
      <c r="D70" s="36" t="str">
        <f t="shared" si="1"/>
        <v>Диафрагма Оц-0.7 D640</v>
      </c>
      <c r="E70" s="117">
        <v>1153</v>
      </c>
      <c r="F70" s="36" t="str">
        <f t="shared" si="2"/>
        <v>Диафрагма AL-0.8 D640</v>
      </c>
      <c r="G70" s="117">
        <v>2071</v>
      </c>
      <c r="H70" s="36" t="str">
        <f t="shared" si="3"/>
        <v>Диафрагма 304-0.5 D 640</v>
      </c>
      <c r="I70" s="117">
        <v>3524</v>
      </c>
    </row>
    <row r="71" spans="1:9" x14ac:dyDescent="0.3">
      <c r="A71" s="112">
        <v>650</v>
      </c>
      <c r="B71" s="37" t="str">
        <f t="shared" si="0"/>
        <v>Диафрагма Оц-0.5 D650</v>
      </c>
      <c r="C71" s="116">
        <v>889</v>
      </c>
      <c r="D71" s="37" t="str">
        <f t="shared" si="1"/>
        <v>Диафрагма Оц-0.7 D650</v>
      </c>
      <c r="E71" s="116">
        <v>1184</v>
      </c>
      <c r="F71" s="37" t="str">
        <f t="shared" si="2"/>
        <v>Диафрагма AL-0.8 D650</v>
      </c>
      <c r="G71" s="116">
        <v>2128</v>
      </c>
      <c r="H71" s="37" t="str">
        <f t="shared" si="3"/>
        <v>Диафрагма 304-0.5 D 650</v>
      </c>
      <c r="I71" s="116">
        <v>3623</v>
      </c>
    </row>
    <row r="72" spans="1:9" x14ac:dyDescent="0.3">
      <c r="A72" s="53">
        <v>660</v>
      </c>
      <c r="B72" s="36" t="str">
        <f t="shared" si="0"/>
        <v>Диафрагма Оц-0.5 D660</v>
      </c>
      <c r="C72" s="117">
        <v>912</v>
      </c>
      <c r="D72" s="36" t="str">
        <f t="shared" si="1"/>
        <v>Диафрагма Оц-0.7 D660</v>
      </c>
      <c r="E72" s="117">
        <v>1213</v>
      </c>
      <c r="F72" s="36" t="str">
        <f t="shared" si="2"/>
        <v>Диафрагма AL-0.8 D660</v>
      </c>
      <c r="G72" s="117">
        <v>2184</v>
      </c>
      <c r="H72" s="36" t="str">
        <f t="shared" si="3"/>
        <v>Диафрагма 304-0.5 D 660</v>
      </c>
      <c r="I72" s="117">
        <v>3722</v>
      </c>
    </row>
    <row r="73" spans="1:9" x14ac:dyDescent="0.3">
      <c r="A73" s="112">
        <v>670</v>
      </c>
      <c r="B73" s="37" t="str">
        <f t="shared" si="0"/>
        <v>Диафрагма Оц-0.5 D670</v>
      </c>
      <c r="C73" s="116">
        <v>935</v>
      </c>
      <c r="D73" s="37" t="str">
        <f t="shared" si="1"/>
        <v>Диафрагма Оц-0.7 D670</v>
      </c>
      <c r="E73" s="116">
        <v>1246</v>
      </c>
      <c r="F73" s="37" t="str">
        <f t="shared" si="2"/>
        <v>Диафрагма AL-0.8 D670</v>
      </c>
      <c r="G73" s="116">
        <v>2243</v>
      </c>
      <c r="H73" s="37" t="str">
        <f t="shared" si="3"/>
        <v>Диафрагма 304-0.5 D 670</v>
      </c>
      <c r="I73" s="116">
        <v>3824</v>
      </c>
    </row>
    <row r="74" spans="1:9" x14ac:dyDescent="0.3">
      <c r="A74" s="53">
        <v>680</v>
      </c>
      <c r="B74" s="36" t="str">
        <f t="shared" si="0"/>
        <v>Диафрагма Оц-0.5 D680</v>
      </c>
      <c r="C74" s="117">
        <v>957</v>
      </c>
      <c r="D74" s="36" t="str">
        <f t="shared" si="1"/>
        <v>Диафрагма Оц-0.7 D680</v>
      </c>
      <c r="E74" s="117">
        <v>1275</v>
      </c>
      <c r="F74" s="36" t="str">
        <f t="shared" si="2"/>
        <v>Диафрагма AL-0.8 D680</v>
      </c>
      <c r="G74" s="117">
        <v>2302</v>
      </c>
      <c r="H74" s="36" t="str">
        <f t="shared" si="3"/>
        <v>Диафрагма 304-0.5 D 680</v>
      </c>
      <c r="I74" s="117">
        <v>3927</v>
      </c>
    </row>
    <row r="75" spans="1:9" x14ac:dyDescent="0.3">
      <c r="A75" s="112">
        <v>690</v>
      </c>
      <c r="B75" s="37" t="str">
        <f t="shared" si="0"/>
        <v>Диафрагма Оц-0.5 D690</v>
      </c>
      <c r="C75" s="116">
        <v>983</v>
      </c>
      <c r="D75" s="37" t="str">
        <f t="shared" si="1"/>
        <v>Диафрагма Оц-0.7 D690</v>
      </c>
      <c r="E75" s="116">
        <v>1308</v>
      </c>
      <c r="F75" s="37" t="str">
        <f t="shared" si="2"/>
        <v>Диафрагма AL-0.8 D690</v>
      </c>
      <c r="G75" s="116">
        <v>2363</v>
      </c>
      <c r="H75" s="37" t="str">
        <f t="shared" si="3"/>
        <v>Диафрагма 304-0.5 D 690</v>
      </c>
      <c r="I75" s="116">
        <v>4031</v>
      </c>
    </row>
    <row r="76" spans="1:9" x14ac:dyDescent="0.3">
      <c r="A76" s="53">
        <v>700</v>
      </c>
      <c r="B76" s="36" t="str">
        <f t="shared" si="0"/>
        <v>Диафрагма Оц-0.5 D700</v>
      </c>
      <c r="C76" s="117">
        <v>1006</v>
      </c>
      <c r="D76" s="36" t="str">
        <f t="shared" si="1"/>
        <v>Диафрагма Оц-0.7 D700</v>
      </c>
      <c r="E76" s="117">
        <v>1339</v>
      </c>
      <c r="F76" s="36" t="str">
        <f t="shared" si="2"/>
        <v>Диафрагма AL-0.8 D700</v>
      </c>
      <c r="G76" s="117">
        <v>2422</v>
      </c>
      <c r="H76" s="36" t="str">
        <f t="shared" si="3"/>
        <v>Диафрагма 304-0.5 D 700</v>
      </c>
      <c r="I76" s="117">
        <v>4136</v>
      </c>
    </row>
    <row r="77" spans="1:9" x14ac:dyDescent="0.3">
      <c r="A77" s="112">
        <v>710</v>
      </c>
      <c r="B77" s="37" t="str">
        <f t="shared" si="0"/>
        <v>Диафрагма Оц-0.5 D710</v>
      </c>
      <c r="C77" s="116">
        <v>1030</v>
      </c>
      <c r="D77" s="37" t="str">
        <f t="shared" si="1"/>
        <v>Диафрагма Оц-0.7 D710</v>
      </c>
      <c r="E77" s="116">
        <v>1373</v>
      </c>
      <c r="F77" s="37" t="str">
        <f t="shared" si="2"/>
        <v>Диафрагма AL-0.8 D710</v>
      </c>
      <c r="G77" s="116">
        <v>2481</v>
      </c>
      <c r="H77" s="37" t="str">
        <f t="shared" si="3"/>
        <v>Диафрагма 304-0.5 D 710</v>
      </c>
      <c r="I77" s="116">
        <v>4242</v>
      </c>
    </row>
    <row r="78" spans="1:9" x14ac:dyDescent="0.3">
      <c r="A78" s="53">
        <v>720</v>
      </c>
      <c r="B78" s="36" t="str">
        <f t="shared" si="0"/>
        <v>Диафрагма Оц-0.5 D720</v>
      </c>
      <c r="C78" s="117">
        <v>1054</v>
      </c>
      <c r="D78" s="36" t="str">
        <f t="shared" si="1"/>
        <v>Диафрагма Оц-0.7 D720</v>
      </c>
      <c r="E78" s="117">
        <v>1405</v>
      </c>
      <c r="F78" s="36" t="str">
        <f t="shared" si="2"/>
        <v>Диафрагма AL-0.8 D720</v>
      </c>
      <c r="G78" s="117">
        <v>2544</v>
      </c>
      <c r="H78" s="36" t="str">
        <f t="shared" si="3"/>
        <v>Диафрагма 304-0.5 D 720</v>
      </c>
      <c r="I78" s="117">
        <v>4350</v>
      </c>
    </row>
    <row r="79" spans="1:9" x14ac:dyDescent="0.3">
      <c r="A79" s="112">
        <v>730</v>
      </c>
      <c r="B79" s="37" t="str">
        <f t="shared" ref="B79:B126" si="4">CONCATENATE("Диафрагма Оц-0.5 D",A79)</f>
        <v>Диафрагма Оц-0.5 D730</v>
      </c>
      <c r="C79" s="116">
        <v>1081</v>
      </c>
      <c r="D79" s="37" t="str">
        <f t="shared" ref="D79:D126" si="5">CONCATENATE("Диафрагма Оц-0.7 D",A79)</f>
        <v>Диафрагма Оц-0.7 D730</v>
      </c>
      <c r="E79" s="116">
        <v>1439</v>
      </c>
      <c r="F79" s="37" t="str">
        <f t="shared" ref="F79:F126" si="6">CONCATENATE("Диафрагма AL-0.8 D",A79)</f>
        <v>Диафрагма AL-0.8 D730</v>
      </c>
      <c r="G79" s="116">
        <v>2607</v>
      </c>
      <c r="H79" s="37" t="str">
        <f t="shared" ref="H79:H126" si="7">CONCATENATE("Диафрагма 304-0.5 D ",A79)</f>
        <v>Диафрагма 304-0.5 D 730</v>
      </c>
      <c r="I79" s="116">
        <v>4460</v>
      </c>
    </row>
    <row r="80" spans="1:9" x14ac:dyDescent="0.3">
      <c r="A80" s="53">
        <v>740</v>
      </c>
      <c r="B80" s="36" t="str">
        <f t="shared" si="4"/>
        <v>Диафрагма Оц-0.5 D740</v>
      </c>
      <c r="C80" s="117">
        <v>1106</v>
      </c>
      <c r="D80" s="36" t="str">
        <f t="shared" si="5"/>
        <v>Диафрагма Оц-0.7 D740</v>
      </c>
      <c r="E80" s="117">
        <v>1473</v>
      </c>
      <c r="F80" s="36" t="str">
        <f t="shared" si="6"/>
        <v>Диафрагма AL-0.8 D740</v>
      </c>
      <c r="G80" s="117">
        <v>2672</v>
      </c>
      <c r="H80" s="36" t="str">
        <f t="shared" si="7"/>
        <v>Диафрагма 304-0.5 D 740</v>
      </c>
      <c r="I80" s="117">
        <v>4571</v>
      </c>
    </row>
    <row r="81" spans="1:9" x14ac:dyDescent="0.3">
      <c r="A81" s="112">
        <v>750</v>
      </c>
      <c r="B81" s="37" t="str">
        <f t="shared" si="4"/>
        <v>Диафрагма Оц-0.5 D750</v>
      </c>
      <c r="C81" s="116">
        <v>1130</v>
      </c>
      <c r="D81" s="37" t="str">
        <f t="shared" si="5"/>
        <v>Диафрагма Оц-0.7 D750</v>
      </c>
      <c r="E81" s="116">
        <v>1507</v>
      </c>
      <c r="F81" s="37" t="str">
        <f t="shared" si="6"/>
        <v>Диафрагма AL-0.8 D750</v>
      </c>
      <c r="G81" s="116">
        <v>2733</v>
      </c>
      <c r="H81" s="37" t="str">
        <f t="shared" si="7"/>
        <v>Диафрагма 304-0.5 D 750</v>
      </c>
      <c r="I81" s="116">
        <v>4683</v>
      </c>
    </row>
    <row r="82" spans="1:9" x14ac:dyDescent="0.3">
      <c r="A82" s="53">
        <v>760</v>
      </c>
      <c r="B82" s="36" t="str">
        <f t="shared" si="4"/>
        <v>Диафрагма Оц-0.5 D760</v>
      </c>
      <c r="C82" s="117">
        <v>1157</v>
      </c>
      <c r="D82" s="36" t="str">
        <f t="shared" si="5"/>
        <v>Диафрагма Оц-0.7 D760</v>
      </c>
      <c r="E82" s="117">
        <v>1541</v>
      </c>
      <c r="F82" s="36" t="str">
        <f t="shared" si="6"/>
        <v>Диафрагма AL-0.8 D760</v>
      </c>
      <c r="G82" s="117">
        <v>2798</v>
      </c>
      <c r="H82" s="36" t="str">
        <f t="shared" si="7"/>
        <v>Диафрагма 304-0.5 D 760</v>
      </c>
      <c r="I82" s="117">
        <v>4796</v>
      </c>
    </row>
    <row r="83" spans="1:9" x14ac:dyDescent="0.3">
      <c r="A83" s="112">
        <v>770</v>
      </c>
      <c r="B83" s="37" t="str">
        <f t="shared" si="4"/>
        <v>Диафрагма Оц-0.5 D770</v>
      </c>
      <c r="C83" s="116">
        <v>1183</v>
      </c>
      <c r="D83" s="37" t="str">
        <f t="shared" si="5"/>
        <v>Диафрагма Оц-0.7 D770</v>
      </c>
      <c r="E83" s="116">
        <v>1574</v>
      </c>
      <c r="F83" s="37" t="str">
        <f t="shared" si="6"/>
        <v>Диафрагма AL-0.8 D770</v>
      </c>
      <c r="G83" s="116">
        <v>2865</v>
      </c>
      <c r="H83" s="37" t="str">
        <f t="shared" si="7"/>
        <v>Диафрагма 304-0.5 D 770</v>
      </c>
      <c r="I83" s="116">
        <v>4910</v>
      </c>
    </row>
    <row r="84" spans="1:9" x14ac:dyDescent="0.3">
      <c r="A84" s="53">
        <v>780</v>
      </c>
      <c r="B84" s="36" t="str">
        <f t="shared" si="4"/>
        <v>Диафрагма Оц-0.5 D780</v>
      </c>
      <c r="C84" s="117">
        <v>1209</v>
      </c>
      <c r="D84" s="36" t="str">
        <f t="shared" si="5"/>
        <v>Диафрагма Оц-0.7 D780</v>
      </c>
      <c r="E84" s="117">
        <v>1610</v>
      </c>
      <c r="F84" s="36" t="str">
        <f t="shared" si="6"/>
        <v>Диафрагма AL-0.8 D780</v>
      </c>
      <c r="G84" s="117">
        <v>2932</v>
      </c>
      <c r="H84" s="36" t="str">
        <f t="shared" si="7"/>
        <v>Диафрагма 304-0.5 D 780</v>
      </c>
      <c r="I84" s="117">
        <v>5027</v>
      </c>
    </row>
    <row r="85" spans="1:9" x14ac:dyDescent="0.3">
      <c r="A85" s="112">
        <v>790</v>
      </c>
      <c r="B85" s="37" t="str">
        <f t="shared" si="4"/>
        <v>Диафрагма Оц-0.5 D790</v>
      </c>
      <c r="C85" s="116">
        <v>1236</v>
      </c>
      <c r="D85" s="37" t="str">
        <f t="shared" si="5"/>
        <v>Диафрагма Оц-0.7 D790</v>
      </c>
      <c r="E85" s="116">
        <v>1647</v>
      </c>
      <c r="F85" s="37" t="str">
        <f t="shared" si="6"/>
        <v>Диафрагма AL-0.8 D790</v>
      </c>
      <c r="G85" s="116">
        <v>2997</v>
      </c>
      <c r="H85" s="37" t="str">
        <f t="shared" si="7"/>
        <v>Диафрагма 304-0.5 D 790</v>
      </c>
      <c r="I85" s="116">
        <v>5144</v>
      </c>
    </row>
    <row r="86" spans="1:9" x14ac:dyDescent="0.3">
      <c r="A86" s="53">
        <v>800</v>
      </c>
      <c r="B86" s="36" t="str">
        <f t="shared" si="4"/>
        <v>Диафрагма Оц-0.5 D800</v>
      </c>
      <c r="C86" s="117">
        <v>1264</v>
      </c>
      <c r="D86" s="36" t="str">
        <f t="shared" si="5"/>
        <v>Диафрагма Оц-0.7 D800</v>
      </c>
      <c r="E86" s="117">
        <v>1683</v>
      </c>
      <c r="F86" s="36" t="str">
        <f t="shared" si="6"/>
        <v>Диафрагма AL-0.8 D800</v>
      </c>
      <c r="G86" s="117">
        <v>3064</v>
      </c>
      <c r="H86" s="36" t="str">
        <f t="shared" si="7"/>
        <v>Диафрагма 304-0.5 D 800</v>
      </c>
      <c r="I86" s="117">
        <v>5264</v>
      </c>
    </row>
    <row r="87" spans="1:9" x14ac:dyDescent="0.3">
      <c r="A87" s="112">
        <v>810</v>
      </c>
      <c r="B87" s="37" t="str">
        <f t="shared" si="4"/>
        <v>Диафрагма Оц-0.5 D810</v>
      </c>
      <c r="C87" s="116">
        <v>1291</v>
      </c>
      <c r="D87" s="37" t="str">
        <f t="shared" si="5"/>
        <v>Диафрагма Оц-0.7 D810</v>
      </c>
      <c r="E87" s="116">
        <v>1718</v>
      </c>
      <c r="F87" s="37" t="str">
        <f t="shared" si="6"/>
        <v>Диафрагма AL-0.8 D810</v>
      </c>
      <c r="G87" s="116">
        <v>3136</v>
      </c>
      <c r="H87" s="37" t="str">
        <f t="shared" si="7"/>
        <v>Диафрагма 304-0.5 D 810</v>
      </c>
      <c r="I87" s="116">
        <v>5385</v>
      </c>
    </row>
    <row r="88" spans="1:9" x14ac:dyDescent="0.3">
      <c r="A88" s="53">
        <v>820</v>
      </c>
      <c r="B88" s="36" t="str">
        <f t="shared" si="4"/>
        <v>Диафрагма Оц-0.5 D820</v>
      </c>
      <c r="C88" s="117">
        <v>1318</v>
      </c>
      <c r="D88" s="36" t="str">
        <f t="shared" si="5"/>
        <v>Диафрагма Оц-0.7 D820</v>
      </c>
      <c r="E88" s="117">
        <v>1756</v>
      </c>
      <c r="F88" s="36" t="str">
        <f t="shared" si="6"/>
        <v>Диафрагма AL-0.8 D820</v>
      </c>
      <c r="G88" s="117">
        <v>3205</v>
      </c>
      <c r="H88" s="36" t="str">
        <f t="shared" si="7"/>
        <v>Диафрагма 304-0.5 D 820</v>
      </c>
      <c r="I88" s="117">
        <v>5507</v>
      </c>
    </row>
    <row r="89" spans="1:9" x14ac:dyDescent="0.3">
      <c r="A89" s="112">
        <v>830</v>
      </c>
      <c r="B89" s="37" t="str">
        <f t="shared" si="4"/>
        <v>Диафрагма Оц-0.5 D830</v>
      </c>
      <c r="C89" s="116">
        <v>1347</v>
      </c>
      <c r="D89" s="37" t="str">
        <f t="shared" si="5"/>
        <v>Диафрагма Оц-0.7 D830</v>
      </c>
      <c r="E89" s="116">
        <v>1792</v>
      </c>
      <c r="F89" s="37" t="str">
        <f t="shared" si="6"/>
        <v>Диафрагма AL-0.8 D830</v>
      </c>
      <c r="G89" s="116">
        <v>3274</v>
      </c>
      <c r="H89" s="37" t="str">
        <f t="shared" si="7"/>
        <v>Диафрагма 304-0.5 D 830</v>
      </c>
      <c r="I89" s="116">
        <v>5628</v>
      </c>
    </row>
    <row r="90" spans="1:9" x14ac:dyDescent="0.3">
      <c r="A90" s="53">
        <v>840</v>
      </c>
      <c r="B90" s="36" t="str">
        <f t="shared" si="4"/>
        <v>Диафрагма Оц-0.5 D840</v>
      </c>
      <c r="C90" s="117">
        <v>1375</v>
      </c>
      <c r="D90" s="36" t="str">
        <f t="shared" si="5"/>
        <v>Диафрагма Оц-0.7 D840</v>
      </c>
      <c r="E90" s="117">
        <v>1830</v>
      </c>
      <c r="F90" s="36" t="str">
        <f t="shared" si="6"/>
        <v>Диафрагма AL-0.8 D840</v>
      </c>
      <c r="G90" s="117">
        <v>3346</v>
      </c>
      <c r="H90" s="36" t="str">
        <f t="shared" si="7"/>
        <v>Диафрагма 304-0.5 D 840</v>
      </c>
      <c r="I90" s="117">
        <v>5754</v>
      </c>
    </row>
    <row r="91" spans="1:9" x14ac:dyDescent="0.3">
      <c r="A91" s="112">
        <v>850</v>
      </c>
      <c r="B91" s="37" t="str">
        <f t="shared" si="4"/>
        <v>Диафрагма Оц-0.5 D850</v>
      </c>
      <c r="C91" s="116">
        <v>1403</v>
      </c>
      <c r="D91" s="37" t="str">
        <f t="shared" si="5"/>
        <v>Диафрагма Оц-0.7 D850</v>
      </c>
      <c r="E91" s="116">
        <v>1867</v>
      </c>
      <c r="F91" s="37" t="str">
        <f t="shared" si="6"/>
        <v>Диафрагма AL-0.8 D850</v>
      </c>
      <c r="G91" s="116">
        <v>3417</v>
      </c>
      <c r="H91" s="37" t="str">
        <f t="shared" si="7"/>
        <v>Диафрагма 304-0.5 D 850</v>
      </c>
      <c r="I91" s="116">
        <v>5880</v>
      </c>
    </row>
    <row r="92" spans="1:9" x14ac:dyDescent="0.3">
      <c r="A92" s="53">
        <v>860</v>
      </c>
      <c r="B92" s="36" t="str">
        <f t="shared" si="4"/>
        <v>Диафрагма Оц-0.5 D860</v>
      </c>
      <c r="C92" s="117">
        <v>1432</v>
      </c>
      <c r="D92" s="36" t="str">
        <f t="shared" si="5"/>
        <v>Диафрагма Оц-0.7 D860</v>
      </c>
      <c r="E92" s="117">
        <v>1906</v>
      </c>
      <c r="F92" s="36" t="str">
        <f t="shared" si="6"/>
        <v>Диафрагма AL-0.8 D860</v>
      </c>
      <c r="G92" s="117">
        <v>3491</v>
      </c>
      <c r="H92" s="36" t="str">
        <f t="shared" si="7"/>
        <v>Диафрагма 304-0.5 D 860</v>
      </c>
      <c r="I92" s="117">
        <v>6006</v>
      </c>
    </row>
    <row r="93" spans="1:9" x14ac:dyDescent="0.3">
      <c r="A93" s="112">
        <v>870</v>
      </c>
      <c r="B93" s="37" t="str">
        <f t="shared" si="4"/>
        <v>Диафрагма Оц-0.5 D870</v>
      </c>
      <c r="C93" s="116">
        <v>1461</v>
      </c>
      <c r="D93" s="37" t="str">
        <f t="shared" si="5"/>
        <v>Диафрагма Оц-0.7 D870</v>
      </c>
      <c r="E93" s="116">
        <v>1946</v>
      </c>
      <c r="F93" s="37" t="str">
        <f t="shared" si="6"/>
        <v>Диафрагма AL-0.8 D870</v>
      </c>
      <c r="G93" s="116">
        <v>3564</v>
      </c>
      <c r="H93" s="37" t="str">
        <f t="shared" si="7"/>
        <v>Диафрагма 304-0.5 D 870</v>
      </c>
      <c r="I93" s="116">
        <v>6134</v>
      </c>
    </row>
    <row r="94" spans="1:9" x14ac:dyDescent="0.3">
      <c r="A94" s="53">
        <v>880</v>
      </c>
      <c r="B94" s="36" t="str">
        <f t="shared" si="4"/>
        <v>Диафрагма Оц-0.5 D880</v>
      </c>
      <c r="C94" s="117">
        <v>1491</v>
      </c>
      <c r="D94" s="36" t="str">
        <f t="shared" si="5"/>
        <v>Диафрагма Оц-0.7 D880</v>
      </c>
      <c r="E94" s="117">
        <v>1986</v>
      </c>
      <c r="F94" s="36" t="str">
        <f t="shared" si="6"/>
        <v>Диафрагма AL-0.8 D880</v>
      </c>
      <c r="G94" s="117">
        <v>3638</v>
      </c>
      <c r="H94" s="36" t="str">
        <f t="shared" si="7"/>
        <v>Диафрагма 304-0.5 D 880</v>
      </c>
      <c r="I94" s="117">
        <v>6264</v>
      </c>
    </row>
    <row r="95" spans="1:9" x14ac:dyDescent="0.3">
      <c r="A95" s="112">
        <v>890</v>
      </c>
      <c r="B95" s="37" t="str">
        <f t="shared" si="4"/>
        <v>Диафрагма Оц-0.5 D890</v>
      </c>
      <c r="C95" s="116">
        <v>1520</v>
      </c>
      <c r="D95" s="37" t="str">
        <f t="shared" si="5"/>
        <v>Диафрагма Оц-0.7 D890</v>
      </c>
      <c r="E95" s="116">
        <v>2024</v>
      </c>
      <c r="F95" s="37" t="str">
        <f t="shared" si="6"/>
        <v>Диафрагма AL-0.8 D890</v>
      </c>
      <c r="G95" s="116">
        <v>3711</v>
      </c>
      <c r="H95" s="37" t="str">
        <f t="shared" si="7"/>
        <v>Диафрагма 304-0.5 D 890</v>
      </c>
      <c r="I95" s="116">
        <v>6395</v>
      </c>
    </row>
    <row r="96" spans="1:9" x14ac:dyDescent="0.3">
      <c r="A96" s="53">
        <v>900</v>
      </c>
      <c r="B96" s="36" t="str">
        <f t="shared" si="4"/>
        <v>Диафрагма Оц-0.5 D900</v>
      </c>
      <c r="C96" s="117">
        <v>1551</v>
      </c>
      <c r="D96" s="36" t="str">
        <f t="shared" si="5"/>
        <v>Диафрагма Оц-0.7 D900</v>
      </c>
      <c r="E96" s="117">
        <v>2064</v>
      </c>
      <c r="F96" s="36" t="str">
        <f t="shared" si="6"/>
        <v>Диафрагма AL-0.8 D900</v>
      </c>
      <c r="G96" s="117">
        <v>3789</v>
      </c>
      <c r="H96" s="36" t="str">
        <f t="shared" si="7"/>
        <v>Диафрагма 304-0.5 D 900</v>
      </c>
      <c r="I96" s="117">
        <v>6528</v>
      </c>
    </row>
    <row r="97" spans="1:9" x14ac:dyDescent="0.3">
      <c r="A97" s="112">
        <v>910</v>
      </c>
      <c r="B97" s="37" t="str">
        <f t="shared" si="4"/>
        <v>Диафрагма Оц-0.5 D910</v>
      </c>
      <c r="C97" s="116">
        <v>1581</v>
      </c>
      <c r="D97" s="37" t="str">
        <f t="shared" si="5"/>
        <v>Диафрагма Оц-0.7 D910</v>
      </c>
      <c r="E97" s="116">
        <v>2106</v>
      </c>
      <c r="F97" s="37" t="str">
        <f t="shared" si="6"/>
        <v>Диафрагма AL-0.8 D910</v>
      </c>
      <c r="G97" s="116">
        <v>3864</v>
      </c>
      <c r="H97" s="37" t="str">
        <f t="shared" si="7"/>
        <v>Диафрагма 304-0.5 D 910</v>
      </c>
      <c r="I97" s="116">
        <v>6663</v>
      </c>
    </row>
    <row r="98" spans="1:9" x14ac:dyDescent="0.3">
      <c r="A98" s="53">
        <v>920</v>
      </c>
      <c r="B98" s="36" t="str">
        <f t="shared" si="4"/>
        <v>Диафрагма Оц-0.5 D920</v>
      </c>
      <c r="C98" s="117">
        <v>1611</v>
      </c>
      <c r="D98" s="36" t="str">
        <f t="shared" si="5"/>
        <v>Диафрагма Оц-0.7 D920</v>
      </c>
      <c r="E98" s="117">
        <v>2146</v>
      </c>
      <c r="F98" s="36" t="str">
        <f t="shared" si="6"/>
        <v>Диафрагма AL-0.8 D920</v>
      </c>
      <c r="G98" s="117">
        <v>3942</v>
      </c>
      <c r="H98" s="36" t="str">
        <f t="shared" si="7"/>
        <v>Диафрагма 304-0.5 D 920</v>
      </c>
      <c r="I98" s="117">
        <v>6798</v>
      </c>
    </row>
    <row r="99" spans="1:9" x14ac:dyDescent="0.3">
      <c r="A99" s="112">
        <v>930</v>
      </c>
      <c r="B99" s="37" t="str">
        <f t="shared" si="4"/>
        <v>Диафрагма Оц-0.5 D930</v>
      </c>
      <c r="C99" s="116">
        <v>1643</v>
      </c>
      <c r="D99" s="37" t="str">
        <f t="shared" si="5"/>
        <v>Диафрагма Оц-0.7 D930</v>
      </c>
      <c r="E99" s="116">
        <v>2187</v>
      </c>
      <c r="F99" s="37" t="str">
        <f t="shared" si="6"/>
        <v>Диафрагма AL-0.8 D930</v>
      </c>
      <c r="G99" s="116">
        <v>4020</v>
      </c>
      <c r="H99" s="37" t="str">
        <f t="shared" si="7"/>
        <v>Диафрагма 304-0.5 D 930</v>
      </c>
      <c r="I99" s="116">
        <v>6935</v>
      </c>
    </row>
    <row r="100" spans="1:9" x14ac:dyDescent="0.3">
      <c r="A100" s="53">
        <v>940</v>
      </c>
      <c r="B100" s="36" t="str">
        <f t="shared" si="4"/>
        <v>Диафрагма Оц-0.5 D940</v>
      </c>
      <c r="C100" s="117">
        <v>1675</v>
      </c>
      <c r="D100" s="36" t="str">
        <f t="shared" si="5"/>
        <v>Диафрагма Оц-0.7 D940</v>
      </c>
      <c r="E100" s="117">
        <v>2229</v>
      </c>
      <c r="F100" s="36" t="str">
        <f t="shared" si="6"/>
        <v>Диафрагма AL-0.8 D940</v>
      </c>
      <c r="G100" s="117">
        <v>4100</v>
      </c>
      <c r="H100" s="36" t="str">
        <f t="shared" si="7"/>
        <v>Диафрагма 304-0.5 D 940</v>
      </c>
      <c r="I100" s="117">
        <v>7073</v>
      </c>
    </row>
    <row r="101" spans="1:9" x14ac:dyDescent="0.3">
      <c r="A101" s="112">
        <v>950</v>
      </c>
      <c r="B101" s="37" t="str">
        <f t="shared" si="4"/>
        <v>Диафрагма Оц-0.5 D950</v>
      </c>
      <c r="C101" s="116">
        <v>1704</v>
      </c>
      <c r="D101" s="37" t="str">
        <f t="shared" si="5"/>
        <v>Диафрагма Оц-0.7 D950</v>
      </c>
      <c r="E101" s="116">
        <v>2271</v>
      </c>
      <c r="F101" s="37" t="str">
        <f t="shared" si="6"/>
        <v>Диафрагма AL-0.8 D950</v>
      </c>
      <c r="G101" s="116">
        <v>4179</v>
      </c>
      <c r="H101" s="37" t="str">
        <f t="shared" si="7"/>
        <v>Диафрагма 304-0.5 D 950</v>
      </c>
      <c r="I101" s="116">
        <v>7212</v>
      </c>
    </row>
    <row r="102" spans="1:9" x14ac:dyDescent="0.3">
      <c r="A102" s="53">
        <v>960</v>
      </c>
      <c r="B102" s="36" t="str">
        <f t="shared" si="4"/>
        <v>Диафрагма Оц-0.5 D960</v>
      </c>
      <c r="C102" s="117">
        <v>1737</v>
      </c>
      <c r="D102" s="36" t="str">
        <f t="shared" si="5"/>
        <v>Диафрагма Оц-0.7 D960</v>
      </c>
      <c r="E102" s="117">
        <v>2313</v>
      </c>
      <c r="F102" s="36" t="str">
        <f t="shared" si="6"/>
        <v>Диафрагма AL-0.8 D960</v>
      </c>
      <c r="G102" s="117">
        <v>4259</v>
      </c>
      <c r="H102" s="36" t="str">
        <f t="shared" si="7"/>
        <v>Диафрагма 304-0.5 D 960</v>
      </c>
      <c r="I102" s="117">
        <v>7353</v>
      </c>
    </row>
    <row r="103" spans="1:9" x14ac:dyDescent="0.3">
      <c r="A103" s="112">
        <v>970</v>
      </c>
      <c r="B103" s="37" t="str">
        <f t="shared" si="4"/>
        <v>Диафрагма Оц-0.5 D970</v>
      </c>
      <c r="C103" s="116">
        <v>1769</v>
      </c>
      <c r="D103" s="37" t="str">
        <f t="shared" si="5"/>
        <v>Диафрагма Оц-0.7 D970</v>
      </c>
      <c r="E103" s="116">
        <v>2385</v>
      </c>
      <c r="F103" s="37" t="str">
        <f t="shared" si="6"/>
        <v>Диафрагма AL-0.8 D970</v>
      </c>
      <c r="G103" s="116">
        <v>4341</v>
      </c>
      <c r="H103" s="37" t="str">
        <f t="shared" si="7"/>
        <v>Диафрагма 304-0.5 D 970</v>
      </c>
      <c r="I103" s="116">
        <v>7496</v>
      </c>
    </row>
    <row r="104" spans="1:9" x14ac:dyDescent="0.3">
      <c r="A104" s="53">
        <v>980</v>
      </c>
      <c r="B104" s="36" t="str">
        <f t="shared" si="4"/>
        <v>Диафрагма Оц-0.5 D980</v>
      </c>
      <c r="C104" s="117">
        <v>1801</v>
      </c>
      <c r="D104" s="36" t="str">
        <f t="shared" si="5"/>
        <v>Диафрагма Оц-0.7 D980</v>
      </c>
      <c r="E104" s="117">
        <v>2399</v>
      </c>
      <c r="F104" s="36" t="str">
        <f t="shared" si="6"/>
        <v>Диафрагма AL-0.8 D980</v>
      </c>
      <c r="G104" s="117">
        <v>4421</v>
      </c>
      <c r="H104" s="36" t="str">
        <f t="shared" si="7"/>
        <v>Диафрагма 304-0.5 D 980</v>
      </c>
      <c r="I104" s="117">
        <v>7640</v>
      </c>
    </row>
    <row r="105" spans="1:9" x14ac:dyDescent="0.3">
      <c r="A105" s="112">
        <v>990</v>
      </c>
      <c r="B105" s="37" t="str">
        <f t="shared" si="4"/>
        <v>Диафрагма Оц-0.5 D990</v>
      </c>
      <c r="C105" s="116">
        <v>1834</v>
      </c>
      <c r="D105" s="37" t="str">
        <f t="shared" si="5"/>
        <v>Диафрагма Оц-0.7 D990</v>
      </c>
      <c r="E105" s="116">
        <v>2443</v>
      </c>
      <c r="F105" s="37" t="str">
        <f t="shared" si="6"/>
        <v>Диафрагма AL-0.8 D990</v>
      </c>
      <c r="G105" s="116">
        <v>4505</v>
      </c>
      <c r="H105" s="37" t="str">
        <f t="shared" si="7"/>
        <v>Диафрагма 304-0.5 D 990</v>
      </c>
      <c r="I105" s="116">
        <v>7784</v>
      </c>
    </row>
    <row r="106" spans="1:9" x14ac:dyDescent="0.3">
      <c r="A106" s="53">
        <v>1000</v>
      </c>
      <c r="B106" s="36" t="str">
        <f t="shared" si="4"/>
        <v>Диафрагма Оц-0.5 D1000</v>
      </c>
      <c r="C106" s="117">
        <v>1868</v>
      </c>
      <c r="D106" s="36" t="str">
        <f t="shared" si="5"/>
        <v>Диафрагма Оц-0.7 D1000</v>
      </c>
      <c r="E106" s="117">
        <v>2486</v>
      </c>
      <c r="F106" s="36" t="str">
        <f t="shared" si="6"/>
        <v>Диафрагма AL-0.8 D1000</v>
      </c>
      <c r="G106" s="117">
        <v>4587</v>
      </c>
      <c r="H106" s="36" t="str">
        <f t="shared" si="7"/>
        <v>Диафрагма 304-0.5 D 1000</v>
      </c>
      <c r="I106" s="117">
        <v>7929</v>
      </c>
    </row>
    <row r="107" spans="1:9" x14ac:dyDescent="0.3">
      <c r="A107" s="112">
        <v>1010</v>
      </c>
      <c r="B107" s="37" t="str">
        <f t="shared" si="4"/>
        <v>Диафрагма Оц-0.5 D1010</v>
      </c>
      <c r="C107" s="116">
        <v>1901</v>
      </c>
      <c r="D107" s="37" t="str">
        <f t="shared" si="5"/>
        <v>Диафрагма Оц-0.7 D1010</v>
      </c>
      <c r="E107" s="116">
        <v>2530</v>
      </c>
      <c r="F107" s="37" t="str">
        <f t="shared" si="6"/>
        <v>Диафрагма AL-0.8 D1010</v>
      </c>
      <c r="G107" s="116">
        <v>4673</v>
      </c>
      <c r="H107" s="37" t="str">
        <f t="shared" si="7"/>
        <v>Диафрагма 304-0.5 D 1010</v>
      </c>
      <c r="I107" s="116">
        <v>8078</v>
      </c>
    </row>
    <row r="108" spans="1:9" x14ac:dyDescent="0.3">
      <c r="A108" s="53">
        <v>1020</v>
      </c>
      <c r="B108" s="36" t="str">
        <f t="shared" si="4"/>
        <v>Диафрагма Оц-0.5 D1020</v>
      </c>
      <c r="C108" s="117">
        <v>1934</v>
      </c>
      <c r="D108" s="36" t="str">
        <f t="shared" si="5"/>
        <v>Диафрагма Оц-0.7 D1020</v>
      </c>
      <c r="E108" s="117">
        <v>2576</v>
      </c>
      <c r="F108" s="36" t="str">
        <f t="shared" si="6"/>
        <v>Диафрагма AL-0.8 D1020</v>
      </c>
      <c r="G108" s="117">
        <v>4757</v>
      </c>
      <c r="H108" s="36" t="str">
        <f t="shared" si="7"/>
        <v>Диафрагма 304-0.5 D 1020</v>
      </c>
      <c r="I108" s="117">
        <v>8226</v>
      </c>
    </row>
    <row r="109" spans="1:9" x14ac:dyDescent="0.3">
      <c r="A109" s="112">
        <v>1030</v>
      </c>
      <c r="B109" s="37" t="str">
        <f t="shared" si="4"/>
        <v>Диафрагма Оц-0.5 D1030</v>
      </c>
      <c r="C109" s="116">
        <v>1968</v>
      </c>
      <c r="D109" s="37" t="str">
        <f t="shared" si="5"/>
        <v>Диафрагма Оц-0.7 D1030</v>
      </c>
      <c r="E109" s="116">
        <v>2620</v>
      </c>
      <c r="F109" s="37" t="str">
        <f t="shared" si="6"/>
        <v>Диафрагма AL-0.8 D1030</v>
      </c>
      <c r="G109" s="116">
        <v>4843</v>
      </c>
      <c r="H109" s="37" t="str">
        <f t="shared" si="7"/>
        <v>Диафрагма 304-0.5 D 1030</v>
      </c>
      <c r="I109" s="116">
        <v>8378</v>
      </c>
    </row>
    <row r="110" spans="1:9" x14ac:dyDescent="0.3">
      <c r="A110" s="53">
        <v>1040</v>
      </c>
      <c r="B110" s="36" t="str">
        <f t="shared" si="4"/>
        <v>Диафрагма Оц-0.5 D1040</v>
      </c>
      <c r="C110" s="117">
        <v>2001</v>
      </c>
      <c r="D110" s="36" t="str">
        <f t="shared" si="5"/>
        <v>Диафрагма Оц-0.7 D1040</v>
      </c>
      <c r="E110" s="117">
        <v>2665</v>
      </c>
      <c r="F110" s="36" t="str">
        <f t="shared" si="6"/>
        <v>Диафрагма AL-0.8 D1040</v>
      </c>
      <c r="G110" s="117">
        <v>4927</v>
      </c>
      <c r="H110" s="36" t="str">
        <f t="shared" si="7"/>
        <v>Диафрагма 304-0.5 D 1040</v>
      </c>
      <c r="I110" s="117">
        <v>8531</v>
      </c>
    </row>
    <row r="111" spans="1:9" x14ac:dyDescent="0.3">
      <c r="A111" s="112">
        <v>1050</v>
      </c>
      <c r="B111" s="37" t="str">
        <f t="shared" si="4"/>
        <v>Диафрагма Оц-0.5 D1050</v>
      </c>
      <c r="C111" s="116">
        <v>2037</v>
      </c>
      <c r="D111" s="37" t="str">
        <f t="shared" si="5"/>
        <v>Диафрагма Оц-0.7 D1050</v>
      </c>
      <c r="E111" s="116">
        <v>2712</v>
      </c>
      <c r="F111" s="37" t="str">
        <f t="shared" si="6"/>
        <v>Диафрагма AL-0.8 D1050</v>
      </c>
      <c r="G111" s="116">
        <v>5015</v>
      </c>
      <c r="H111" s="37" t="str">
        <f t="shared" si="7"/>
        <v>Диафрагма 304-0.5 D 1050</v>
      </c>
      <c r="I111" s="116">
        <v>8684</v>
      </c>
    </row>
    <row r="112" spans="1:9" x14ac:dyDescent="0.3">
      <c r="A112" s="53">
        <v>1060</v>
      </c>
      <c r="B112" s="36" t="str">
        <f t="shared" si="4"/>
        <v>Диафрагма Оц-0.5 D1060</v>
      </c>
      <c r="C112" s="117">
        <v>2072</v>
      </c>
      <c r="D112" s="36" t="str">
        <f t="shared" si="5"/>
        <v>Диафрагма Оц-0.7 D1060</v>
      </c>
      <c r="E112" s="117">
        <v>2758</v>
      </c>
      <c r="F112" s="36" t="str">
        <f t="shared" si="6"/>
        <v>Диафрагма AL-0.8 D1060</v>
      </c>
      <c r="G112" s="117">
        <v>5103</v>
      </c>
      <c r="H112" s="36" t="str">
        <f t="shared" si="7"/>
        <v>Диафрагма 304-0.5 D 1060</v>
      </c>
      <c r="I112" s="117">
        <v>8838</v>
      </c>
    </row>
    <row r="113" spans="1:9" x14ac:dyDescent="0.3">
      <c r="A113" s="112">
        <v>1070</v>
      </c>
      <c r="B113" s="37" t="str">
        <f t="shared" si="4"/>
        <v>Диафрагма Оц-0.5 D1070</v>
      </c>
      <c r="C113" s="116">
        <v>2107</v>
      </c>
      <c r="D113" s="37" t="str">
        <f t="shared" si="5"/>
        <v>Диафрагма Оц-0.7 D1070</v>
      </c>
      <c r="E113" s="116">
        <v>2805</v>
      </c>
      <c r="F113" s="37" t="str">
        <f t="shared" si="6"/>
        <v>Диафрагма AL-0.8 D1070</v>
      </c>
      <c r="G113" s="116">
        <v>5194</v>
      </c>
      <c r="H113" s="37" t="str">
        <f t="shared" si="7"/>
        <v>Диафрагма 304-0.5 D 1070</v>
      </c>
      <c r="I113" s="116">
        <v>8994</v>
      </c>
    </row>
    <row r="114" spans="1:9" x14ac:dyDescent="0.3">
      <c r="A114" s="53">
        <v>1080</v>
      </c>
      <c r="B114" s="36" t="str">
        <f t="shared" si="4"/>
        <v>Диафрагма Оц-0.5 D1080</v>
      </c>
      <c r="C114" s="117">
        <v>2142</v>
      </c>
      <c r="D114" s="36" t="str">
        <f t="shared" si="5"/>
        <v>Диафрагма Оц-0.7 D1080</v>
      </c>
      <c r="E114" s="117">
        <v>2853</v>
      </c>
      <c r="F114" s="36" t="str">
        <f t="shared" si="6"/>
        <v>Диафрагма AL-0.8 D1080</v>
      </c>
      <c r="G114" s="117">
        <v>5282</v>
      </c>
      <c r="H114" s="36" t="str">
        <f t="shared" si="7"/>
        <v>Диафрагма 304-0.5 D 1080</v>
      </c>
      <c r="I114" s="117">
        <v>9152</v>
      </c>
    </row>
    <row r="115" spans="1:9" x14ac:dyDescent="0.3">
      <c r="A115" s="112">
        <v>1090</v>
      </c>
      <c r="B115" s="37" t="str">
        <f t="shared" si="4"/>
        <v>Диафрагма Оц-0.5 D1090</v>
      </c>
      <c r="C115" s="116">
        <v>2177</v>
      </c>
      <c r="D115" s="37" t="str">
        <f t="shared" si="5"/>
        <v>Диафрагма Оц-0.7 D1090</v>
      </c>
      <c r="E115" s="116">
        <v>2900</v>
      </c>
      <c r="F115" s="37" t="str">
        <f t="shared" si="6"/>
        <v>Диафрагма AL-0.8 D1090</v>
      </c>
      <c r="G115" s="116">
        <v>5372</v>
      </c>
      <c r="H115" s="37" t="str">
        <f t="shared" si="7"/>
        <v>Диафрагма 304-0.5 D 1090</v>
      </c>
      <c r="I115" s="116">
        <v>9309</v>
      </c>
    </row>
    <row r="116" spans="1:9" x14ac:dyDescent="0.3">
      <c r="A116" s="53">
        <v>1100</v>
      </c>
      <c r="B116" s="36" t="str">
        <f t="shared" si="4"/>
        <v>Диафрагма Оц-0.5 D1100</v>
      </c>
      <c r="C116" s="117">
        <v>2215</v>
      </c>
      <c r="D116" s="36" t="str">
        <f t="shared" si="5"/>
        <v>Диафрагма Оц-0.7 D1100</v>
      </c>
      <c r="E116" s="117">
        <v>2947</v>
      </c>
      <c r="F116" s="36" t="str">
        <f t="shared" si="6"/>
        <v>Диафрагма AL-0.8 D1100</v>
      </c>
      <c r="G116" s="117">
        <v>5463</v>
      </c>
      <c r="H116" s="36" t="str">
        <f t="shared" si="7"/>
        <v>Диафрагма 304-0.5 D 1100</v>
      </c>
      <c r="I116" s="117">
        <v>9468</v>
      </c>
    </row>
    <row r="117" spans="1:9" x14ac:dyDescent="0.3">
      <c r="A117" s="112">
        <v>1110</v>
      </c>
      <c r="B117" s="37" t="str">
        <f t="shared" si="4"/>
        <v>Диафрагма Оц-0.5 D1110</v>
      </c>
      <c r="C117" s="116">
        <v>2250</v>
      </c>
      <c r="D117" s="37" t="str">
        <f t="shared" si="5"/>
        <v>Диафрагма Оц-0.7 D1110</v>
      </c>
      <c r="E117" s="116">
        <v>2997</v>
      </c>
      <c r="F117" s="37" t="str">
        <f t="shared" si="6"/>
        <v>Диафрагма AL-0.8 D1110</v>
      </c>
      <c r="G117" s="116">
        <v>5557</v>
      </c>
      <c r="H117" s="37" t="str">
        <f t="shared" si="7"/>
        <v>Диафрагма 304-0.5 D 1110</v>
      </c>
      <c r="I117" s="116">
        <v>9630</v>
      </c>
    </row>
    <row r="118" spans="1:9" x14ac:dyDescent="0.3">
      <c r="A118" s="53">
        <v>1120</v>
      </c>
      <c r="B118" s="36" t="str">
        <f t="shared" si="4"/>
        <v>Диафрагма Оц-0.5 D1120</v>
      </c>
      <c r="C118" s="117">
        <v>2286</v>
      </c>
      <c r="D118" s="36" t="str">
        <f t="shared" si="5"/>
        <v>Диафрагма Оц-0.7 D1120</v>
      </c>
      <c r="E118" s="117">
        <v>3044</v>
      </c>
      <c r="F118" s="36" t="str">
        <f t="shared" si="6"/>
        <v>Диафрагма AL-0.8 D1120</v>
      </c>
      <c r="G118" s="117">
        <v>5647</v>
      </c>
      <c r="H118" s="36" t="str">
        <f t="shared" si="7"/>
        <v>Диафрагма 304-0.5 D 1120</v>
      </c>
      <c r="I118" s="117">
        <v>9792</v>
      </c>
    </row>
    <row r="119" spans="1:9" x14ac:dyDescent="0.3">
      <c r="A119" s="112">
        <v>1130</v>
      </c>
      <c r="B119" s="37" t="str">
        <f t="shared" si="4"/>
        <v>Диафрагма Оц-0.5 D1130</v>
      </c>
      <c r="C119" s="116">
        <v>2324</v>
      </c>
      <c r="D119" s="37" t="str">
        <f t="shared" si="5"/>
        <v>Диафрагма Оц-0.7 D1130</v>
      </c>
      <c r="E119" s="116">
        <v>3095</v>
      </c>
      <c r="F119" s="37" t="str">
        <f t="shared" si="6"/>
        <v>Диафрагма AL-0.8 D1130</v>
      </c>
      <c r="G119" s="116">
        <v>5742</v>
      </c>
      <c r="H119" s="37" t="str">
        <f t="shared" si="7"/>
        <v>Диафрагма 304-0.5 D 1130</v>
      </c>
      <c r="I119" s="116">
        <v>9957</v>
      </c>
    </row>
    <row r="120" spans="1:9" x14ac:dyDescent="0.3">
      <c r="A120" s="53">
        <v>1140</v>
      </c>
      <c r="B120" s="36" t="str">
        <f t="shared" si="4"/>
        <v>Диафрагма Оц-0.5 D1140</v>
      </c>
      <c r="C120" s="117">
        <v>2361</v>
      </c>
      <c r="D120" s="36" t="str">
        <f t="shared" si="5"/>
        <v>Диафрагма Оц-0.7 D1140</v>
      </c>
      <c r="E120" s="117">
        <v>3144</v>
      </c>
      <c r="F120" s="36" t="str">
        <f t="shared" si="6"/>
        <v>Диафрагма AL-0.8 D1140</v>
      </c>
      <c r="G120" s="117">
        <v>5834</v>
      </c>
      <c r="H120" s="36" t="str">
        <f t="shared" si="7"/>
        <v>Диафрагма 304-0.5 D 1140</v>
      </c>
      <c r="I120" s="117">
        <v>10124</v>
      </c>
    </row>
    <row r="121" spans="1:9" x14ac:dyDescent="0.3">
      <c r="A121" s="112">
        <v>1150</v>
      </c>
      <c r="B121" s="37" t="str">
        <f t="shared" si="4"/>
        <v>Диафрагма Оц-0.5 D1150</v>
      </c>
      <c r="C121" s="116">
        <v>2397</v>
      </c>
      <c r="D121" s="37" t="str">
        <f t="shared" si="5"/>
        <v>Диафрагма Оц-0.7 D1150</v>
      </c>
      <c r="E121" s="116">
        <v>3195</v>
      </c>
      <c r="F121" s="37" t="str">
        <f t="shared" si="6"/>
        <v>Диафрагма AL-0.8 D1150</v>
      </c>
      <c r="G121" s="116">
        <v>5931</v>
      </c>
      <c r="H121" s="37" t="str">
        <f t="shared" si="7"/>
        <v>Диафрагма 304-0.5 D 1150</v>
      </c>
      <c r="I121" s="116">
        <v>10290</v>
      </c>
    </row>
    <row r="122" spans="1:9" x14ac:dyDescent="0.3">
      <c r="A122" s="53">
        <v>1160</v>
      </c>
      <c r="B122" s="36" t="str">
        <f t="shared" si="4"/>
        <v>Диафрагма Оц-0.5 D1160</v>
      </c>
      <c r="C122" s="117">
        <v>2436</v>
      </c>
      <c r="D122" s="36" t="str">
        <f t="shared" si="5"/>
        <v>Диафрагма Оц-0.7 D1160</v>
      </c>
      <c r="E122" s="117">
        <v>3244</v>
      </c>
      <c r="F122" s="36" t="str">
        <f t="shared" si="6"/>
        <v>Диафрагма AL-0.8 D1160</v>
      </c>
      <c r="G122" s="117">
        <v>6027</v>
      </c>
      <c r="H122" s="36" t="str">
        <f t="shared" si="7"/>
        <v>Диафрагма 304-0.5 D 1160</v>
      </c>
      <c r="I122" s="117">
        <v>10458</v>
      </c>
    </row>
    <row r="123" spans="1:9" x14ac:dyDescent="0.3">
      <c r="A123" s="112">
        <v>1170</v>
      </c>
      <c r="B123" s="37" t="str">
        <f t="shared" si="4"/>
        <v>Диафрагма Оц-0.5 D1170</v>
      </c>
      <c r="C123" s="116">
        <v>2475</v>
      </c>
      <c r="D123" s="37" t="str">
        <f t="shared" si="5"/>
        <v>Диафрагма Оц-0.7 D1170</v>
      </c>
      <c r="E123" s="116">
        <v>3294</v>
      </c>
      <c r="F123" s="37" t="str">
        <f t="shared" si="6"/>
        <v>Диафрагма AL-0.8 D1170</v>
      </c>
      <c r="G123" s="116">
        <v>6124</v>
      </c>
      <c r="H123" s="37" t="str">
        <f t="shared" si="7"/>
        <v>Диафрагма 304-0.5 D 1170</v>
      </c>
      <c r="I123" s="116">
        <v>10628</v>
      </c>
    </row>
    <row r="124" spans="1:9" x14ac:dyDescent="0.3">
      <c r="A124" s="53">
        <v>1180</v>
      </c>
      <c r="B124" s="36" t="str">
        <f t="shared" si="4"/>
        <v>Диафрагма Оц-0.5 D1180</v>
      </c>
      <c r="C124" s="117">
        <v>2512</v>
      </c>
      <c r="D124" s="36" t="str">
        <f t="shared" si="5"/>
        <v>Диафрагма Оц-0.7 D1180</v>
      </c>
      <c r="E124" s="117">
        <v>3346</v>
      </c>
      <c r="F124" s="36" t="str">
        <f t="shared" si="6"/>
        <v>Диафрагма AL-0.8 D1180</v>
      </c>
      <c r="G124" s="117">
        <v>6221</v>
      </c>
      <c r="H124" s="36" t="str">
        <f t="shared" si="7"/>
        <v>Диафрагма 304-0.5 D 1180</v>
      </c>
      <c r="I124" s="117">
        <v>10799</v>
      </c>
    </row>
    <row r="125" spans="1:9" x14ac:dyDescent="0.3">
      <c r="A125" s="112">
        <v>1190</v>
      </c>
      <c r="B125" s="37" t="str">
        <f t="shared" si="4"/>
        <v>Диафрагма Оц-0.5 D1190</v>
      </c>
      <c r="C125" s="116">
        <v>2550</v>
      </c>
      <c r="D125" s="37" t="str">
        <f t="shared" si="5"/>
        <v>Диафрагма Оц-0.7 D1190</v>
      </c>
      <c r="E125" s="116">
        <v>3398</v>
      </c>
      <c r="F125" s="37" t="str">
        <f t="shared" si="6"/>
        <v>Диафрагма AL-0.8 D1190</v>
      </c>
      <c r="G125" s="116">
        <v>6319</v>
      </c>
      <c r="H125" s="37" t="str">
        <f t="shared" si="7"/>
        <v>Диафрагма 304-0.5 D 1190</v>
      </c>
      <c r="I125" s="116">
        <v>10971</v>
      </c>
    </row>
    <row r="126" spans="1:9" ht="15" thickBot="1" x14ac:dyDescent="0.35">
      <c r="A126" s="54">
        <v>1200</v>
      </c>
      <c r="B126" s="39" t="str">
        <f t="shared" si="4"/>
        <v>Диафрагма Оц-0.5 D1200</v>
      </c>
      <c r="C126" s="133">
        <v>2591</v>
      </c>
      <c r="D126" s="39" t="str">
        <f t="shared" si="5"/>
        <v>Диафрагма Оц-0.7 D1200</v>
      </c>
      <c r="E126" s="133">
        <v>3450</v>
      </c>
      <c r="F126" s="39" t="str">
        <f t="shared" si="6"/>
        <v>Диафрагма AL-0.8 D1200</v>
      </c>
      <c r="G126" s="133">
        <v>6418</v>
      </c>
      <c r="H126" s="39" t="str">
        <f t="shared" si="7"/>
        <v>Диафрагма 304-0.5 D 1200</v>
      </c>
      <c r="I126" s="133">
        <v>11145</v>
      </c>
    </row>
    <row r="127" spans="1:9" x14ac:dyDescent="0.3">
      <c r="A127" s="7"/>
      <c r="B127" s="7"/>
      <c r="C127" s="7"/>
      <c r="D127" s="7"/>
      <c r="E127" s="16"/>
      <c r="F127" s="7"/>
      <c r="G127" s="16"/>
      <c r="H127" s="7"/>
      <c r="I127" s="16"/>
    </row>
    <row r="128" spans="1:9" x14ac:dyDescent="0.3">
      <c r="A128" s="13" t="s">
        <v>16</v>
      </c>
      <c r="B128" s="7"/>
      <c r="C128" s="7"/>
      <c r="D128" s="7"/>
      <c r="E128" s="16"/>
      <c r="F128" s="7"/>
      <c r="G128" s="16"/>
      <c r="H128" s="7"/>
      <c r="I128" s="16"/>
    </row>
    <row r="129" spans="1:9" x14ac:dyDescent="0.3">
      <c r="A129" s="13" t="s">
        <v>7</v>
      </c>
      <c r="B129" s="7"/>
      <c r="C129" s="7"/>
      <c r="D129" s="7"/>
      <c r="E129" s="16"/>
      <c r="F129" s="7"/>
      <c r="G129" s="16"/>
      <c r="H129" s="7"/>
      <c r="I129" s="16"/>
    </row>
    <row r="130" spans="1:9" x14ac:dyDescent="0.3">
      <c r="A130" s="7"/>
      <c r="B130" s="7"/>
      <c r="C130" s="7"/>
      <c r="D130" s="7"/>
      <c r="E130" s="16"/>
      <c r="F130" s="7"/>
      <c r="G130" s="16"/>
      <c r="H130" s="7"/>
      <c r="I130" s="16"/>
    </row>
    <row r="131" spans="1:9" x14ac:dyDescent="0.3">
      <c r="A131" s="7"/>
      <c r="B131" s="7"/>
      <c r="C131" s="7"/>
      <c r="D131" s="7"/>
      <c r="E131" s="16"/>
      <c r="F131" s="7"/>
      <c r="G131" s="16"/>
      <c r="H131" s="7"/>
      <c r="I131" s="16"/>
    </row>
    <row r="132" spans="1:9" x14ac:dyDescent="0.3">
      <c r="A132" s="7"/>
      <c r="B132" s="7"/>
      <c r="C132" s="7"/>
      <c r="D132" s="7"/>
      <c r="E132" s="16"/>
      <c r="F132" s="7"/>
      <c r="G132" s="16"/>
      <c r="H132" s="7"/>
      <c r="I132" s="16"/>
    </row>
    <row r="133" spans="1:9" x14ac:dyDescent="0.3">
      <c r="A133" s="7"/>
      <c r="B133" s="7"/>
      <c r="C133" s="7"/>
      <c r="D133" s="7"/>
      <c r="E133" s="16"/>
      <c r="F133" s="7"/>
      <c r="G133" s="16"/>
      <c r="H133" s="7"/>
      <c r="I133" s="16"/>
    </row>
    <row r="134" spans="1:9" x14ac:dyDescent="0.3">
      <c r="A134" s="7"/>
      <c r="B134" s="7"/>
      <c r="C134" s="7"/>
      <c r="D134" s="7"/>
      <c r="E134" s="16"/>
      <c r="F134" s="7"/>
      <c r="G134" s="16"/>
      <c r="H134" s="7"/>
      <c r="I134" s="16"/>
    </row>
    <row r="135" spans="1:9" x14ac:dyDescent="0.3">
      <c r="A135" s="7"/>
      <c r="B135" s="7"/>
      <c r="C135" s="7"/>
      <c r="D135" s="7"/>
      <c r="E135" s="16"/>
      <c r="F135" s="7"/>
      <c r="G135" s="16"/>
      <c r="H135" s="7"/>
      <c r="I135" s="16"/>
    </row>
    <row r="136" spans="1:9" x14ac:dyDescent="0.3">
      <c r="A136" s="7"/>
      <c r="B136" s="7"/>
      <c r="C136" s="7"/>
      <c r="D136" s="7"/>
      <c r="E136" s="16"/>
      <c r="F136" s="7"/>
      <c r="G136" s="16"/>
      <c r="H136" s="7"/>
      <c r="I136" s="16"/>
    </row>
    <row r="137" spans="1:9" x14ac:dyDescent="0.3">
      <c r="A137" s="7"/>
      <c r="B137" s="7"/>
      <c r="C137" s="16"/>
      <c r="D137" s="7"/>
      <c r="E137" s="16"/>
      <c r="F137" s="7"/>
      <c r="G137" s="16"/>
      <c r="H137" s="7"/>
      <c r="I137" s="16"/>
    </row>
    <row r="138" spans="1:9" x14ac:dyDescent="0.3">
      <c r="B138" s="7"/>
      <c r="C138" s="16"/>
      <c r="D138" s="7"/>
      <c r="E138" s="16"/>
      <c r="F138" s="7"/>
      <c r="G138" s="16"/>
      <c r="H138" s="7"/>
      <c r="I138" s="16"/>
    </row>
  </sheetData>
  <protectedRanges>
    <protectedRange sqref="I24:J24 B13:I13" name="Диапазон1_1_2"/>
    <protectedRange sqref="A12" name="Диапазон1_2"/>
    <protectedRange sqref="B10:C11" name="Диапазон1_1_2_1"/>
    <protectedRange sqref="A10:A11" name="Диапазон1_2_1"/>
    <protectedRange sqref="A2:A9" name="Диапазон1_2_1_1"/>
    <protectedRange sqref="B12:I12" name="Диапазон1_1_2_2"/>
  </protectedRanges>
  <mergeCells count="5">
    <mergeCell ref="A12:A13"/>
    <mergeCell ref="B12:C12"/>
    <mergeCell ref="D12:E12"/>
    <mergeCell ref="F12:G12"/>
    <mergeCell ref="H12:I12"/>
  </mergeCells>
  <hyperlinks>
    <hyperlink ref="A4" r:id="rId1" display="WWW.TEPLOV.RU" xr:uid="{00000000-0004-0000-0600-000000000000}"/>
  </hyperlinks>
  <pageMargins left="0.23622047244094491" right="0.23622047244094491" top="0.19685039370078741" bottom="0.15748031496062992" header="0.31496062992125984" footer="0.31496062992125984"/>
  <pageSetup paperSize="9" scale="63" fitToHeight="0" orientation="portrait" r:id="rId2"/>
  <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tabColor theme="9" tint="0.59999389629810485"/>
    <pageSetUpPr fitToPage="1"/>
  </sheetPr>
  <dimension ref="A1:R120"/>
  <sheetViews>
    <sheetView showGridLines="0" zoomScale="90" zoomScaleNormal="90" workbookViewId="0">
      <selection activeCell="B87" sqref="B87:R106"/>
    </sheetView>
  </sheetViews>
  <sheetFormatPr defaultRowHeight="14.4" x14ac:dyDescent="0.3"/>
  <cols>
    <col min="1" max="1" width="12.33203125" style="27" customWidth="1"/>
    <col min="2" max="18" width="8.5546875" style="23" customWidth="1"/>
  </cols>
  <sheetData>
    <row r="1" spans="1:18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</row>
    <row r="2" spans="1:18" x14ac:dyDescent="0.3">
      <c r="A2" s="1"/>
      <c r="B2" s="7"/>
      <c r="C2" s="16"/>
      <c r="D2" s="7"/>
      <c r="E2" s="16"/>
      <c r="F2" s="7"/>
      <c r="G2" s="16"/>
      <c r="H2" s="7"/>
      <c r="I2" s="16"/>
    </row>
    <row r="3" spans="1:18" x14ac:dyDescent="0.3">
      <c r="A3" s="1"/>
      <c r="B3" s="7"/>
      <c r="C3" s="16"/>
      <c r="D3" s="7"/>
      <c r="E3" s="16"/>
      <c r="F3" s="7"/>
      <c r="G3" s="16"/>
      <c r="H3" s="7"/>
      <c r="I3" s="16"/>
    </row>
    <row r="4" spans="1:18" ht="15" customHeight="1" x14ac:dyDescent="0.3">
      <c r="A4" s="8"/>
      <c r="B4" s="7"/>
      <c r="C4" s="16"/>
      <c r="D4" s="28"/>
      <c r="E4" s="28"/>
      <c r="F4" s="28"/>
      <c r="G4" s="28"/>
      <c r="H4" s="28"/>
      <c r="I4" s="16"/>
      <c r="J4" s="30"/>
      <c r="K4" s="30"/>
      <c r="L4" s="30"/>
      <c r="M4" s="30"/>
      <c r="N4" s="30"/>
      <c r="O4" s="30"/>
      <c r="P4" s="30"/>
    </row>
    <row r="5" spans="1:18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  <c r="J5" s="30"/>
      <c r="K5" s="30"/>
      <c r="L5" s="30"/>
      <c r="M5" s="30"/>
      <c r="N5" s="30"/>
      <c r="O5" s="30"/>
      <c r="P5" s="30"/>
    </row>
    <row r="6" spans="1:18" ht="17.399999999999999" x14ac:dyDescent="0.3">
      <c r="A6" s="1"/>
      <c r="B6" s="7"/>
      <c r="C6" s="16"/>
      <c r="D6" s="29"/>
      <c r="E6" s="29"/>
      <c r="F6" s="29"/>
      <c r="G6" s="29"/>
      <c r="H6" s="29"/>
      <c r="I6" s="16"/>
    </row>
    <row r="7" spans="1:18" ht="17.399999999999999" x14ac:dyDescent="0.3">
      <c r="A7" s="1"/>
      <c r="B7" s="7"/>
      <c r="C7" s="16"/>
      <c r="D7" s="29"/>
      <c r="E7" s="29"/>
      <c r="F7" s="29"/>
      <c r="G7" s="29"/>
      <c r="H7" s="29"/>
      <c r="I7" s="16"/>
    </row>
    <row r="8" spans="1:18" ht="17.399999999999999" x14ac:dyDescent="0.3">
      <c r="A8" s="1"/>
      <c r="B8" s="7"/>
      <c r="C8" s="16"/>
      <c r="D8" s="29"/>
      <c r="E8" s="29"/>
      <c r="F8" s="29"/>
      <c r="G8" s="29"/>
      <c r="H8" s="29"/>
      <c r="I8" s="16"/>
    </row>
    <row r="9" spans="1:18" ht="17.399999999999999" x14ac:dyDescent="0.3">
      <c r="A9" s="1"/>
      <c r="B9" s="7"/>
      <c r="C9" s="16"/>
      <c r="D9" s="29"/>
      <c r="E9" s="29"/>
      <c r="F9" s="29"/>
      <c r="G9" s="29"/>
      <c r="H9" s="29"/>
      <c r="I9" s="16"/>
    </row>
    <row r="10" spans="1:18" x14ac:dyDescent="0.3">
      <c r="A10" s="5"/>
      <c r="B10" s="1"/>
      <c r="C10" s="17"/>
      <c r="D10" s="7"/>
      <c r="E10" s="16"/>
      <c r="F10" s="7"/>
      <c r="G10" s="16"/>
      <c r="H10" s="7"/>
      <c r="I10" s="16"/>
    </row>
    <row r="11" spans="1:18" ht="15" thickBot="1" x14ac:dyDescent="0.35">
      <c r="A11" s="5"/>
      <c r="B11" s="1"/>
      <c r="C11" s="17"/>
      <c r="D11" s="7"/>
      <c r="E11" s="16"/>
      <c r="F11" s="7"/>
      <c r="G11" s="16"/>
      <c r="H11" s="7"/>
      <c r="I11" s="16"/>
    </row>
    <row r="12" spans="1:18" ht="17.25" customHeight="1" x14ac:dyDescent="0.3">
      <c r="A12" s="165" t="s">
        <v>8</v>
      </c>
      <c r="B12" s="167" t="s">
        <v>2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9"/>
    </row>
    <row r="13" spans="1:18" s="6" customFormat="1" ht="15" thickBot="1" x14ac:dyDescent="0.35">
      <c r="A13" s="166"/>
      <c r="B13" s="170" t="s">
        <v>9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2"/>
    </row>
    <row r="14" spans="1:18" ht="15" thickBot="1" x14ac:dyDescent="0.35">
      <c r="A14" s="166"/>
      <c r="B14" s="74">
        <v>200</v>
      </c>
      <c r="C14" s="75">
        <v>250</v>
      </c>
      <c r="D14" s="75">
        <v>300</v>
      </c>
      <c r="E14" s="75">
        <v>350</v>
      </c>
      <c r="F14" s="75">
        <v>400</v>
      </c>
      <c r="G14" s="75">
        <v>450</v>
      </c>
      <c r="H14" s="75">
        <v>500</v>
      </c>
      <c r="I14" s="75">
        <v>550</v>
      </c>
      <c r="J14" s="75">
        <v>600</v>
      </c>
      <c r="K14" s="75">
        <v>650</v>
      </c>
      <c r="L14" s="75">
        <v>700</v>
      </c>
      <c r="M14" s="75">
        <v>750</v>
      </c>
      <c r="N14" s="75">
        <v>800</v>
      </c>
      <c r="O14" s="75">
        <v>850</v>
      </c>
      <c r="P14" s="75">
        <v>900</v>
      </c>
      <c r="Q14" s="75">
        <v>950</v>
      </c>
      <c r="R14" s="76">
        <v>1000</v>
      </c>
    </row>
    <row r="15" spans="1:18" s="110" customFormat="1" x14ac:dyDescent="0.3">
      <c r="A15" s="73">
        <v>200</v>
      </c>
      <c r="B15" s="136">
        <v>3681</v>
      </c>
      <c r="C15" s="137">
        <v>3764</v>
      </c>
      <c r="D15" s="137">
        <v>3846</v>
      </c>
      <c r="E15" s="137">
        <v>3927</v>
      </c>
      <c r="F15" s="137">
        <v>4010</v>
      </c>
      <c r="G15" s="137">
        <v>4092</v>
      </c>
      <c r="H15" s="137">
        <v>4175</v>
      </c>
      <c r="I15" s="137">
        <v>4256</v>
      </c>
      <c r="J15" s="137">
        <v>4339</v>
      </c>
      <c r="K15" s="137">
        <v>4421</v>
      </c>
      <c r="L15" s="137">
        <v>4501</v>
      </c>
      <c r="M15" s="137">
        <v>4572</v>
      </c>
      <c r="N15" s="137">
        <v>4645</v>
      </c>
      <c r="O15" s="137">
        <v>4717</v>
      </c>
      <c r="P15" s="137">
        <v>4789</v>
      </c>
      <c r="Q15" s="137">
        <v>4861</v>
      </c>
      <c r="R15" s="119">
        <v>4934</v>
      </c>
    </row>
    <row r="16" spans="1:18" x14ac:dyDescent="0.3">
      <c r="A16" s="67">
        <v>250</v>
      </c>
      <c r="B16" s="138">
        <v>3881</v>
      </c>
      <c r="C16" s="139">
        <v>3985</v>
      </c>
      <c r="D16" s="139">
        <v>4087</v>
      </c>
      <c r="E16" s="139">
        <v>4189</v>
      </c>
      <c r="F16" s="139">
        <v>4293</v>
      </c>
      <c r="G16" s="139">
        <v>4395</v>
      </c>
      <c r="H16" s="139">
        <v>4495</v>
      </c>
      <c r="I16" s="139">
        <v>4585</v>
      </c>
      <c r="J16" s="139">
        <v>4677</v>
      </c>
      <c r="K16" s="139">
        <v>4767</v>
      </c>
      <c r="L16" s="139">
        <v>4857</v>
      </c>
      <c r="M16" s="139">
        <v>4947</v>
      </c>
      <c r="N16" s="139">
        <v>5037</v>
      </c>
      <c r="O16" s="139">
        <v>5128</v>
      </c>
      <c r="P16" s="139">
        <v>5218</v>
      </c>
      <c r="Q16" s="139">
        <v>5308</v>
      </c>
      <c r="R16" s="120">
        <v>5398</v>
      </c>
    </row>
    <row r="17" spans="1:18" ht="15.75" customHeight="1" x14ac:dyDescent="0.3">
      <c r="A17" s="66">
        <v>300</v>
      </c>
      <c r="B17" s="140">
        <v>4108</v>
      </c>
      <c r="C17" s="141">
        <v>4231</v>
      </c>
      <c r="D17" s="141">
        <v>4354</v>
      </c>
      <c r="E17" s="141">
        <v>4477</v>
      </c>
      <c r="F17" s="141">
        <v>4586</v>
      </c>
      <c r="G17" s="141">
        <v>4694</v>
      </c>
      <c r="H17" s="141">
        <v>4803</v>
      </c>
      <c r="I17" s="141">
        <v>4911</v>
      </c>
      <c r="J17" s="141">
        <v>5020</v>
      </c>
      <c r="K17" s="141">
        <v>5128</v>
      </c>
      <c r="L17" s="141">
        <v>5236</v>
      </c>
      <c r="M17" s="141">
        <v>5344</v>
      </c>
      <c r="N17" s="141">
        <v>5452</v>
      </c>
      <c r="O17" s="141">
        <v>5561</v>
      </c>
      <c r="P17" s="141">
        <v>5664</v>
      </c>
      <c r="Q17" s="141">
        <v>5758</v>
      </c>
      <c r="R17" s="121">
        <v>5850</v>
      </c>
    </row>
    <row r="18" spans="1:18" x14ac:dyDescent="0.3">
      <c r="A18" s="67">
        <v>350</v>
      </c>
      <c r="B18" s="138">
        <v>4360</v>
      </c>
      <c r="C18" s="139">
        <v>4501</v>
      </c>
      <c r="D18" s="139">
        <v>4627</v>
      </c>
      <c r="E18" s="139">
        <v>4754</v>
      </c>
      <c r="F18" s="139">
        <v>4880</v>
      </c>
      <c r="G18" s="139">
        <v>5007</v>
      </c>
      <c r="H18" s="139">
        <v>5133</v>
      </c>
      <c r="I18" s="139">
        <v>5260</v>
      </c>
      <c r="J18" s="139">
        <v>5385</v>
      </c>
      <c r="K18" s="139">
        <v>5511</v>
      </c>
      <c r="L18" s="139">
        <v>5637</v>
      </c>
      <c r="M18" s="139">
        <v>5746</v>
      </c>
      <c r="N18" s="139">
        <v>5855</v>
      </c>
      <c r="O18" s="139">
        <v>5965</v>
      </c>
      <c r="P18" s="139">
        <v>6074</v>
      </c>
      <c r="Q18" s="139">
        <v>6182</v>
      </c>
      <c r="R18" s="120">
        <v>6291</v>
      </c>
    </row>
    <row r="19" spans="1:18" ht="15" customHeight="1" x14ac:dyDescent="0.3">
      <c r="A19" s="66">
        <v>400</v>
      </c>
      <c r="B19" s="140">
        <v>4619</v>
      </c>
      <c r="C19" s="141">
        <v>4763</v>
      </c>
      <c r="D19" s="141">
        <v>4908</v>
      </c>
      <c r="E19" s="141">
        <v>5053</v>
      </c>
      <c r="F19" s="141">
        <v>5197</v>
      </c>
      <c r="G19" s="141">
        <v>5341</v>
      </c>
      <c r="H19" s="141">
        <v>5486</v>
      </c>
      <c r="I19" s="141">
        <v>5630</v>
      </c>
      <c r="J19" s="141">
        <v>5755</v>
      </c>
      <c r="K19" s="141">
        <v>5879</v>
      </c>
      <c r="L19" s="141">
        <v>6004</v>
      </c>
      <c r="M19" s="141">
        <v>6129</v>
      </c>
      <c r="N19" s="141">
        <v>6253</v>
      </c>
      <c r="O19" s="141">
        <v>6377</v>
      </c>
      <c r="P19" s="141">
        <v>6503</v>
      </c>
      <c r="Q19" s="141">
        <v>6627</v>
      </c>
      <c r="R19" s="121">
        <v>6751</v>
      </c>
    </row>
    <row r="20" spans="1:18" x14ac:dyDescent="0.3">
      <c r="A20" s="67">
        <v>450</v>
      </c>
      <c r="B20" s="138">
        <v>4887</v>
      </c>
      <c r="C20" s="139">
        <v>5049</v>
      </c>
      <c r="D20" s="139">
        <v>5212</v>
      </c>
      <c r="E20" s="139">
        <v>5374</v>
      </c>
      <c r="F20" s="139">
        <v>5537</v>
      </c>
      <c r="G20" s="139">
        <v>5690</v>
      </c>
      <c r="H20" s="139">
        <v>5830</v>
      </c>
      <c r="I20" s="139">
        <v>5970</v>
      </c>
      <c r="J20" s="139">
        <v>6110</v>
      </c>
      <c r="K20" s="139">
        <v>6251</v>
      </c>
      <c r="L20" s="139">
        <v>6390</v>
      </c>
      <c r="M20" s="139">
        <v>6531</v>
      </c>
      <c r="N20" s="139">
        <v>6671</v>
      </c>
      <c r="O20" s="139">
        <v>6811</v>
      </c>
      <c r="P20" s="139">
        <v>6951</v>
      </c>
      <c r="Q20" s="139">
        <v>7091</v>
      </c>
      <c r="R20" s="120">
        <v>7232</v>
      </c>
    </row>
    <row r="21" spans="1:18" x14ac:dyDescent="0.3">
      <c r="A21" s="66">
        <v>500</v>
      </c>
      <c r="B21" s="140">
        <v>5177</v>
      </c>
      <c r="C21" s="141">
        <v>5359</v>
      </c>
      <c r="D21" s="141">
        <v>5539</v>
      </c>
      <c r="E21" s="141">
        <v>5707</v>
      </c>
      <c r="F21" s="141">
        <v>5862</v>
      </c>
      <c r="G21" s="141">
        <v>6019</v>
      </c>
      <c r="H21" s="141">
        <v>6174</v>
      </c>
      <c r="I21" s="141">
        <v>6330</v>
      </c>
      <c r="J21" s="141">
        <v>6486</v>
      </c>
      <c r="K21" s="141">
        <v>6641</v>
      </c>
      <c r="L21" s="141">
        <v>6797</v>
      </c>
      <c r="M21" s="141">
        <v>6952</v>
      </c>
      <c r="N21" s="141">
        <v>7109</v>
      </c>
      <c r="O21" s="141">
        <v>7264</v>
      </c>
      <c r="P21" s="141">
        <v>7420</v>
      </c>
      <c r="Q21" s="141">
        <v>7576</v>
      </c>
      <c r="R21" s="121">
        <v>7797</v>
      </c>
    </row>
    <row r="22" spans="1:18" x14ac:dyDescent="0.3">
      <c r="A22" s="67">
        <v>550</v>
      </c>
      <c r="B22" s="138">
        <v>5492</v>
      </c>
      <c r="C22" s="139">
        <v>5682</v>
      </c>
      <c r="D22" s="139">
        <v>5852</v>
      </c>
      <c r="E22" s="139">
        <v>6024</v>
      </c>
      <c r="F22" s="139">
        <v>6196</v>
      </c>
      <c r="G22" s="139">
        <v>6367</v>
      </c>
      <c r="H22" s="139">
        <v>6538</v>
      </c>
      <c r="I22" s="139">
        <v>6709</v>
      </c>
      <c r="J22" s="139">
        <v>6881</v>
      </c>
      <c r="K22" s="139">
        <v>7053</v>
      </c>
      <c r="L22" s="139">
        <v>7223</v>
      </c>
      <c r="M22" s="139">
        <v>7395</v>
      </c>
      <c r="N22" s="139">
        <v>7566</v>
      </c>
      <c r="O22" s="139">
        <v>7805</v>
      </c>
      <c r="P22" s="139">
        <v>8048</v>
      </c>
      <c r="Q22" s="139">
        <v>8291</v>
      </c>
      <c r="R22" s="120">
        <v>8534</v>
      </c>
    </row>
    <row r="23" spans="1:18" x14ac:dyDescent="0.3">
      <c r="A23" s="66">
        <v>600</v>
      </c>
      <c r="B23" s="140">
        <v>5801</v>
      </c>
      <c r="C23" s="141">
        <v>5988</v>
      </c>
      <c r="D23" s="141">
        <v>6175</v>
      </c>
      <c r="E23" s="141">
        <v>6362</v>
      </c>
      <c r="F23" s="141">
        <v>6549</v>
      </c>
      <c r="G23" s="141">
        <v>6735</v>
      </c>
      <c r="H23" s="141">
        <v>6922</v>
      </c>
      <c r="I23" s="141">
        <v>7109</v>
      </c>
      <c r="J23" s="141">
        <v>7296</v>
      </c>
      <c r="K23" s="141">
        <v>7483</v>
      </c>
      <c r="L23" s="141">
        <v>7709</v>
      </c>
      <c r="M23" s="141">
        <v>7974</v>
      </c>
      <c r="N23" s="141">
        <v>8239</v>
      </c>
      <c r="O23" s="141">
        <v>8505</v>
      </c>
      <c r="P23" s="141">
        <v>8770</v>
      </c>
      <c r="Q23" s="141">
        <v>9036</v>
      </c>
      <c r="R23" s="121">
        <v>9301</v>
      </c>
    </row>
    <row r="24" spans="1:18" x14ac:dyDescent="0.3">
      <c r="A24" s="67">
        <v>650</v>
      </c>
      <c r="B24" s="138">
        <v>6111</v>
      </c>
      <c r="C24" s="139">
        <v>6313</v>
      </c>
      <c r="D24" s="139">
        <v>6516</v>
      </c>
      <c r="E24" s="139">
        <v>6718</v>
      </c>
      <c r="F24" s="139">
        <v>6921</v>
      </c>
      <c r="G24" s="139">
        <v>7123</v>
      </c>
      <c r="H24" s="139">
        <v>7325</v>
      </c>
      <c r="I24" s="139">
        <v>7528</v>
      </c>
      <c r="J24" s="139">
        <v>7796</v>
      </c>
      <c r="K24" s="139">
        <v>8083</v>
      </c>
      <c r="L24" s="139">
        <v>8370</v>
      </c>
      <c r="M24" s="139">
        <v>8657</v>
      </c>
      <c r="N24" s="139">
        <v>8946</v>
      </c>
      <c r="O24" s="139">
        <v>9233</v>
      </c>
      <c r="P24" s="139">
        <v>9520</v>
      </c>
      <c r="Q24" s="139">
        <v>9808</v>
      </c>
      <c r="R24" s="120">
        <v>10095</v>
      </c>
    </row>
    <row r="25" spans="1:18" x14ac:dyDescent="0.3">
      <c r="A25" s="66">
        <v>700</v>
      </c>
      <c r="B25" s="140">
        <v>6441</v>
      </c>
      <c r="C25" s="141">
        <v>6659</v>
      </c>
      <c r="D25" s="141">
        <v>6878</v>
      </c>
      <c r="E25" s="141">
        <v>7095</v>
      </c>
      <c r="F25" s="141">
        <v>7313</v>
      </c>
      <c r="G25" s="141">
        <v>7531</v>
      </c>
      <c r="H25" s="141">
        <v>7823</v>
      </c>
      <c r="I25" s="141">
        <v>8132</v>
      </c>
      <c r="J25" s="141">
        <v>8441</v>
      </c>
      <c r="K25" s="141">
        <v>8751</v>
      </c>
      <c r="L25" s="141">
        <v>9060</v>
      </c>
      <c r="M25" s="141">
        <v>9370</v>
      </c>
      <c r="N25" s="141">
        <v>9679</v>
      </c>
      <c r="O25" s="141">
        <v>9988</v>
      </c>
      <c r="P25" s="141">
        <v>10299</v>
      </c>
      <c r="Q25" s="141">
        <v>10639</v>
      </c>
      <c r="R25" s="121">
        <v>11006</v>
      </c>
    </row>
    <row r="26" spans="1:18" x14ac:dyDescent="0.3">
      <c r="A26" s="67">
        <v>750</v>
      </c>
      <c r="B26" s="138">
        <v>6791</v>
      </c>
      <c r="C26" s="139">
        <v>7025</v>
      </c>
      <c r="D26" s="139">
        <v>7258</v>
      </c>
      <c r="E26" s="139">
        <v>7491</v>
      </c>
      <c r="F26" s="139">
        <v>7788</v>
      </c>
      <c r="G26" s="139">
        <v>8120</v>
      </c>
      <c r="H26" s="139">
        <v>8452</v>
      </c>
      <c r="I26" s="139">
        <v>8783</v>
      </c>
      <c r="J26" s="139">
        <v>9115</v>
      </c>
      <c r="K26" s="139">
        <v>9446</v>
      </c>
      <c r="L26" s="139">
        <v>9778</v>
      </c>
      <c r="M26" s="139">
        <v>10109</v>
      </c>
      <c r="N26" s="139">
        <v>10442</v>
      </c>
      <c r="O26" s="139">
        <v>10834</v>
      </c>
      <c r="P26" s="139">
        <v>11227</v>
      </c>
      <c r="Q26" s="139">
        <v>11621</v>
      </c>
      <c r="R26" s="120">
        <v>12014</v>
      </c>
    </row>
    <row r="27" spans="1:18" x14ac:dyDescent="0.3">
      <c r="A27" s="66">
        <v>800</v>
      </c>
      <c r="B27" s="140">
        <v>7160</v>
      </c>
      <c r="C27" s="141">
        <v>7410</v>
      </c>
      <c r="D27" s="141">
        <v>7694</v>
      </c>
      <c r="E27" s="141">
        <v>8048</v>
      </c>
      <c r="F27" s="141">
        <v>8402</v>
      </c>
      <c r="G27" s="141">
        <v>8755</v>
      </c>
      <c r="H27" s="141">
        <v>9110</v>
      </c>
      <c r="I27" s="141">
        <v>9463</v>
      </c>
      <c r="J27" s="141">
        <v>9817</v>
      </c>
      <c r="K27" s="141">
        <v>10170</v>
      </c>
      <c r="L27" s="141">
        <v>10540</v>
      </c>
      <c r="M27" s="141">
        <v>10959</v>
      </c>
      <c r="N27" s="141">
        <v>11378</v>
      </c>
      <c r="O27" s="141">
        <v>11797</v>
      </c>
      <c r="P27" s="141">
        <v>12216</v>
      </c>
      <c r="Q27" s="141">
        <v>12635</v>
      </c>
      <c r="R27" s="121">
        <v>13054</v>
      </c>
    </row>
    <row r="28" spans="1:18" x14ac:dyDescent="0.3">
      <c r="A28" s="67">
        <v>850</v>
      </c>
      <c r="B28" s="138">
        <v>7551</v>
      </c>
      <c r="C28" s="139">
        <v>7916</v>
      </c>
      <c r="D28" s="139">
        <v>8291</v>
      </c>
      <c r="E28" s="139">
        <v>8667</v>
      </c>
      <c r="F28" s="139">
        <v>9044</v>
      </c>
      <c r="G28" s="139">
        <v>9419</v>
      </c>
      <c r="H28" s="139">
        <v>9795</v>
      </c>
      <c r="I28" s="139">
        <v>10171</v>
      </c>
      <c r="J28" s="139">
        <v>10566</v>
      </c>
      <c r="K28" s="139">
        <v>11011</v>
      </c>
      <c r="L28" s="139">
        <v>11457</v>
      </c>
      <c r="M28" s="139">
        <v>11902</v>
      </c>
      <c r="N28" s="139">
        <v>12348</v>
      </c>
      <c r="O28" s="139">
        <v>12793</v>
      </c>
      <c r="P28" s="139">
        <v>13238</v>
      </c>
      <c r="Q28" s="139">
        <v>13683</v>
      </c>
      <c r="R28" s="120">
        <v>13920</v>
      </c>
    </row>
    <row r="29" spans="1:18" x14ac:dyDescent="0.3">
      <c r="A29" s="66">
        <v>900</v>
      </c>
      <c r="B29" s="140">
        <v>8122</v>
      </c>
      <c r="C29" s="141">
        <v>8519</v>
      </c>
      <c r="D29" s="141">
        <v>8917</v>
      </c>
      <c r="E29" s="141">
        <v>9315</v>
      </c>
      <c r="F29" s="141">
        <v>9713</v>
      </c>
      <c r="G29" s="141">
        <v>10111</v>
      </c>
      <c r="H29" s="141">
        <v>10522</v>
      </c>
      <c r="I29" s="141">
        <v>10993</v>
      </c>
      <c r="J29" s="141">
        <v>11465</v>
      </c>
      <c r="K29" s="141">
        <v>11937</v>
      </c>
      <c r="L29" s="141">
        <v>12407</v>
      </c>
      <c r="M29" s="141">
        <v>12879</v>
      </c>
      <c r="N29" s="141">
        <v>13351</v>
      </c>
      <c r="O29" s="141">
        <v>13799</v>
      </c>
      <c r="P29" s="141">
        <v>13985</v>
      </c>
      <c r="Q29" s="141">
        <v>14172</v>
      </c>
      <c r="R29" s="121">
        <v>14358</v>
      </c>
    </row>
    <row r="30" spans="1:18" x14ac:dyDescent="0.3">
      <c r="A30" s="67">
        <v>950</v>
      </c>
      <c r="B30" s="138">
        <v>8731</v>
      </c>
      <c r="C30" s="139">
        <v>9150</v>
      </c>
      <c r="D30" s="139">
        <v>9570</v>
      </c>
      <c r="E30" s="139">
        <v>9991</v>
      </c>
      <c r="F30" s="139">
        <v>10411</v>
      </c>
      <c r="G30" s="139">
        <v>10904</v>
      </c>
      <c r="H30" s="139">
        <v>11401</v>
      </c>
      <c r="I30" s="139">
        <v>11899</v>
      </c>
      <c r="J30" s="139">
        <v>12396</v>
      </c>
      <c r="K30" s="139">
        <v>12895</v>
      </c>
      <c r="L30" s="139">
        <v>13392</v>
      </c>
      <c r="M30" s="139">
        <v>13825</v>
      </c>
      <c r="N30" s="139">
        <v>14022</v>
      </c>
      <c r="O30" s="139">
        <v>14219</v>
      </c>
      <c r="P30" s="139">
        <v>14415</v>
      </c>
      <c r="Q30" s="139">
        <v>14612</v>
      </c>
      <c r="R30" s="120">
        <v>14809</v>
      </c>
    </row>
    <row r="31" spans="1:18" x14ac:dyDescent="0.3">
      <c r="A31" s="66">
        <v>1000</v>
      </c>
      <c r="B31" s="140">
        <v>9368</v>
      </c>
      <c r="C31" s="141">
        <v>9810</v>
      </c>
      <c r="D31" s="141">
        <v>10252</v>
      </c>
      <c r="E31" s="141">
        <v>10742</v>
      </c>
      <c r="F31" s="141">
        <v>11266</v>
      </c>
      <c r="G31" s="141">
        <v>11789</v>
      </c>
      <c r="H31" s="141">
        <v>12314</v>
      </c>
      <c r="I31" s="141">
        <v>12837</v>
      </c>
      <c r="J31" s="141">
        <v>13361</v>
      </c>
      <c r="K31" s="141">
        <v>13824</v>
      </c>
      <c r="L31" s="141">
        <v>14031</v>
      </c>
      <c r="M31" s="141">
        <v>14238</v>
      </c>
      <c r="N31" s="141">
        <v>14445</v>
      </c>
      <c r="O31" s="141">
        <v>14651</v>
      </c>
      <c r="P31" s="141">
        <v>14859</v>
      </c>
      <c r="Q31" s="141">
        <v>15066</v>
      </c>
      <c r="R31" s="121">
        <v>15292</v>
      </c>
    </row>
    <row r="32" spans="1:18" x14ac:dyDescent="0.3">
      <c r="A32" s="67">
        <v>1100</v>
      </c>
      <c r="B32" s="138">
        <v>10782</v>
      </c>
      <c r="C32" s="139">
        <v>11358</v>
      </c>
      <c r="D32" s="139">
        <v>11934</v>
      </c>
      <c r="E32" s="139">
        <v>12510</v>
      </c>
      <c r="F32" s="139">
        <v>13086</v>
      </c>
      <c r="G32" s="139">
        <v>13662</v>
      </c>
      <c r="H32" s="139">
        <v>13964</v>
      </c>
      <c r="I32" s="139">
        <v>14192</v>
      </c>
      <c r="J32" s="139">
        <v>14419</v>
      </c>
      <c r="K32" s="139">
        <v>14647</v>
      </c>
      <c r="L32" s="139">
        <v>14875</v>
      </c>
      <c r="M32" s="139">
        <v>15102</v>
      </c>
      <c r="N32" s="139">
        <v>15354</v>
      </c>
      <c r="O32" s="139">
        <v>15607</v>
      </c>
      <c r="P32" s="139">
        <v>15859</v>
      </c>
      <c r="Q32" s="139">
        <v>16112</v>
      </c>
      <c r="R32" s="120">
        <v>16365</v>
      </c>
    </row>
    <row r="33" spans="1:18" x14ac:dyDescent="0.3">
      <c r="A33" s="66">
        <v>1200</v>
      </c>
      <c r="B33" s="140">
        <v>12526</v>
      </c>
      <c r="C33" s="141">
        <v>13154</v>
      </c>
      <c r="D33" s="141">
        <v>13783</v>
      </c>
      <c r="E33" s="141">
        <v>14032</v>
      </c>
      <c r="F33" s="141">
        <v>14281</v>
      </c>
      <c r="G33" s="141">
        <v>14528</v>
      </c>
      <c r="H33" s="141">
        <v>14777</v>
      </c>
      <c r="I33" s="141">
        <v>15025</v>
      </c>
      <c r="J33" s="141">
        <v>15293</v>
      </c>
      <c r="K33" s="141">
        <v>15568</v>
      </c>
      <c r="L33" s="141">
        <v>15844</v>
      </c>
      <c r="M33" s="141">
        <v>16119</v>
      </c>
      <c r="N33" s="141">
        <v>16395</v>
      </c>
      <c r="O33" s="141">
        <v>16662</v>
      </c>
      <c r="P33" s="141">
        <v>16909</v>
      </c>
      <c r="Q33" s="141">
        <v>17154</v>
      </c>
      <c r="R33" s="121">
        <v>17400</v>
      </c>
    </row>
    <row r="34" spans="1:18" ht="15" thickBot="1" x14ac:dyDescent="0.35">
      <c r="A34" s="68">
        <v>1300</v>
      </c>
      <c r="B34" s="142">
        <v>14029</v>
      </c>
      <c r="C34" s="143">
        <v>14298</v>
      </c>
      <c r="D34" s="143">
        <v>14567</v>
      </c>
      <c r="E34" s="143">
        <v>14836</v>
      </c>
      <c r="F34" s="143">
        <v>15106</v>
      </c>
      <c r="G34" s="143">
        <v>15404</v>
      </c>
      <c r="H34" s="143">
        <v>15702</v>
      </c>
      <c r="I34" s="143">
        <v>16001</v>
      </c>
      <c r="J34" s="143">
        <v>16299</v>
      </c>
      <c r="K34" s="143">
        <v>16597</v>
      </c>
      <c r="L34" s="143">
        <v>16863</v>
      </c>
      <c r="M34" s="143">
        <v>17131</v>
      </c>
      <c r="N34" s="143">
        <v>17397</v>
      </c>
      <c r="O34" s="143">
        <v>17663</v>
      </c>
      <c r="P34" s="143">
        <v>17929</v>
      </c>
      <c r="Q34" s="143">
        <v>18196</v>
      </c>
      <c r="R34" s="144">
        <v>18462</v>
      </c>
    </row>
    <row r="35" spans="1:18" ht="15" thickBot="1" x14ac:dyDescent="0.35">
      <c r="A35" s="24"/>
      <c r="B35" s="14"/>
      <c r="C35" s="14"/>
      <c r="D35" s="14"/>
      <c r="E35" s="14"/>
      <c r="F35" s="14"/>
      <c r="G35" s="14"/>
      <c r="H35" s="14"/>
      <c r="I35" s="14"/>
    </row>
    <row r="36" spans="1:18" x14ac:dyDescent="0.3">
      <c r="A36" s="165" t="s">
        <v>8</v>
      </c>
      <c r="B36" s="167" t="s">
        <v>3</v>
      </c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9"/>
    </row>
    <row r="37" spans="1:18" ht="15" thickBot="1" x14ac:dyDescent="0.35">
      <c r="A37" s="166"/>
      <c r="B37" s="170" t="s">
        <v>9</v>
      </c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2"/>
    </row>
    <row r="38" spans="1:18" ht="15" thickBot="1" x14ac:dyDescent="0.35">
      <c r="A38" s="166"/>
      <c r="B38" s="74">
        <v>200</v>
      </c>
      <c r="C38" s="75">
        <v>250</v>
      </c>
      <c r="D38" s="75">
        <v>300</v>
      </c>
      <c r="E38" s="75">
        <v>350</v>
      </c>
      <c r="F38" s="75">
        <v>400</v>
      </c>
      <c r="G38" s="75">
        <v>450</v>
      </c>
      <c r="H38" s="75">
        <v>500</v>
      </c>
      <c r="I38" s="75">
        <v>550</v>
      </c>
      <c r="J38" s="75">
        <v>600</v>
      </c>
      <c r="K38" s="75">
        <v>650</v>
      </c>
      <c r="L38" s="75">
        <v>700</v>
      </c>
      <c r="M38" s="75">
        <v>750</v>
      </c>
      <c r="N38" s="75">
        <v>800</v>
      </c>
      <c r="O38" s="75">
        <v>850</v>
      </c>
      <c r="P38" s="75">
        <v>900</v>
      </c>
      <c r="Q38" s="75">
        <v>950</v>
      </c>
      <c r="R38" s="76">
        <v>1000</v>
      </c>
    </row>
    <row r="39" spans="1:18" x14ac:dyDescent="0.3">
      <c r="A39" s="73">
        <v>200</v>
      </c>
      <c r="B39" s="136">
        <v>4006</v>
      </c>
      <c r="C39" s="137">
        <v>4095</v>
      </c>
      <c r="D39" s="137">
        <v>4185</v>
      </c>
      <c r="E39" s="137">
        <v>4275</v>
      </c>
      <c r="F39" s="137">
        <v>4364</v>
      </c>
      <c r="G39" s="137">
        <v>4454</v>
      </c>
      <c r="H39" s="137">
        <v>4543</v>
      </c>
      <c r="I39" s="137">
        <v>4632</v>
      </c>
      <c r="J39" s="137">
        <v>4722</v>
      </c>
      <c r="K39" s="137">
        <v>4812</v>
      </c>
      <c r="L39" s="137">
        <v>4898</v>
      </c>
      <c r="M39" s="137">
        <v>4976</v>
      </c>
      <c r="N39" s="137">
        <v>5054</v>
      </c>
      <c r="O39" s="137">
        <v>5133</v>
      </c>
      <c r="P39" s="137">
        <v>5212</v>
      </c>
      <c r="Q39" s="137">
        <v>5290</v>
      </c>
      <c r="R39" s="119">
        <v>5369</v>
      </c>
    </row>
    <row r="40" spans="1:18" x14ac:dyDescent="0.3">
      <c r="A40" s="67">
        <v>250</v>
      </c>
      <c r="B40" s="138">
        <v>4224</v>
      </c>
      <c r="C40" s="139">
        <v>4336</v>
      </c>
      <c r="D40" s="139">
        <v>4447</v>
      </c>
      <c r="E40" s="139">
        <v>4560</v>
      </c>
      <c r="F40" s="139">
        <v>4671</v>
      </c>
      <c r="G40" s="139">
        <v>4783</v>
      </c>
      <c r="H40" s="139">
        <v>4892</v>
      </c>
      <c r="I40" s="139">
        <v>4990</v>
      </c>
      <c r="J40" s="139">
        <v>5089</v>
      </c>
      <c r="K40" s="139">
        <v>5186</v>
      </c>
      <c r="L40" s="139">
        <v>5285</v>
      </c>
      <c r="M40" s="139">
        <v>5384</v>
      </c>
      <c r="N40" s="139">
        <v>5481</v>
      </c>
      <c r="O40" s="139">
        <v>5580</v>
      </c>
      <c r="P40" s="139">
        <v>5678</v>
      </c>
      <c r="Q40" s="139">
        <v>5777</v>
      </c>
      <c r="R40" s="120">
        <v>5874</v>
      </c>
    </row>
    <row r="41" spans="1:18" x14ac:dyDescent="0.3">
      <c r="A41" s="66">
        <v>300</v>
      </c>
      <c r="B41" s="140">
        <v>4470</v>
      </c>
      <c r="C41" s="141">
        <v>4605</v>
      </c>
      <c r="D41" s="141">
        <v>4738</v>
      </c>
      <c r="E41" s="141">
        <v>4872</v>
      </c>
      <c r="F41" s="141">
        <v>4990</v>
      </c>
      <c r="G41" s="141">
        <v>5109</v>
      </c>
      <c r="H41" s="141">
        <v>5226</v>
      </c>
      <c r="I41" s="141">
        <v>5344</v>
      </c>
      <c r="J41" s="141">
        <v>5463</v>
      </c>
      <c r="K41" s="141">
        <v>5580</v>
      </c>
      <c r="L41" s="141">
        <v>5698</v>
      </c>
      <c r="M41" s="141">
        <v>5815</v>
      </c>
      <c r="N41" s="141">
        <v>5934</v>
      </c>
      <c r="O41" s="141">
        <v>6052</v>
      </c>
      <c r="P41" s="141">
        <v>6164</v>
      </c>
      <c r="Q41" s="141">
        <v>6266</v>
      </c>
      <c r="R41" s="121">
        <v>6367</v>
      </c>
    </row>
    <row r="42" spans="1:18" x14ac:dyDescent="0.3">
      <c r="A42" s="67">
        <v>350</v>
      </c>
      <c r="B42" s="138">
        <v>4744</v>
      </c>
      <c r="C42" s="139">
        <v>4898</v>
      </c>
      <c r="D42" s="139">
        <v>5035</v>
      </c>
      <c r="E42" s="139">
        <v>5173</v>
      </c>
      <c r="F42" s="139">
        <v>5310</v>
      </c>
      <c r="G42" s="139">
        <v>5448</v>
      </c>
      <c r="H42" s="139">
        <v>5585</v>
      </c>
      <c r="I42" s="139">
        <v>5723</v>
      </c>
      <c r="J42" s="139">
        <v>5861</v>
      </c>
      <c r="K42" s="139">
        <v>5998</v>
      </c>
      <c r="L42" s="139">
        <v>6135</v>
      </c>
      <c r="M42" s="139">
        <v>6253</v>
      </c>
      <c r="N42" s="139">
        <v>6372</v>
      </c>
      <c r="O42" s="139">
        <v>6491</v>
      </c>
      <c r="P42" s="139">
        <v>6609</v>
      </c>
      <c r="Q42" s="139">
        <v>6728</v>
      </c>
      <c r="R42" s="120">
        <v>6846</v>
      </c>
    </row>
    <row r="43" spans="1:18" x14ac:dyDescent="0.3">
      <c r="A43" s="66">
        <v>400</v>
      </c>
      <c r="B43" s="140">
        <v>5027</v>
      </c>
      <c r="C43" s="141">
        <v>5183</v>
      </c>
      <c r="D43" s="141">
        <v>5341</v>
      </c>
      <c r="E43" s="141">
        <v>5498</v>
      </c>
      <c r="F43" s="141">
        <v>5656</v>
      </c>
      <c r="G43" s="141">
        <v>5812</v>
      </c>
      <c r="H43" s="141">
        <v>5970</v>
      </c>
      <c r="I43" s="141">
        <v>6127</v>
      </c>
      <c r="J43" s="141">
        <v>6263</v>
      </c>
      <c r="K43" s="141">
        <v>6398</v>
      </c>
      <c r="L43" s="141">
        <v>6534</v>
      </c>
      <c r="M43" s="141">
        <v>6669</v>
      </c>
      <c r="N43" s="141">
        <v>6804</v>
      </c>
      <c r="O43" s="141">
        <v>6940</v>
      </c>
      <c r="P43" s="141">
        <v>7076</v>
      </c>
      <c r="Q43" s="141">
        <v>7212</v>
      </c>
      <c r="R43" s="121">
        <v>7347</v>
      </c>
    </row>
    <row r="44" spans="1:18" x14ac:dyDescent="0.3">
      <c r="A44" s="67">
        <v>450</v>
      </c>
      <c r="B44" s="138">
        <v>5318</v>
      </c>
      <c r="C44" s="139">
        <v>5495</v>
      </c>
      <c r="D44" s="139">
        <v>5672</v>
      </c>
      <c r="E44" s="139">
        <v>5849</v>
      </c>
      <c r="F44" s="139">
        <v>6025</v>
      </c>
      <c r="G44" s="139">
        <v>6192</v>
      </c>
      <c r="H44" s="139">
        <v>6345</v>
      </c>
      <c r="I44" s="139">
        <v>6497</v>
      </c>
      <c r="J44" s="139">
        <v>6649</v>
      </c>
      <c r="K44" s="139">
        <v>6802</v>
      </c>
      <c r="L44" s="139">
        <v>6955</v>
      </c>
      <c r="M44" s="139">
        <v>7107</v>
      </c>
      <c r="N44" s="139">
        <v>7259</v>
      </c>
      <c r="O44" s="139">
        <v>7412</v>
      </c>
      <c r="P44" s="139">
        <v>7565</v>
      </c>
      <c r="Q44" s="139">
        <v>7717</v>
      </c>
      <c r="R44" s="120">
        <v>7869</v>
      </c>
    </row>
    <row r="45" spans="1:18" x14ac:dyDescent="0.3">
      <c r="A45" s="66">
        <v>500</v>
      </c>
      <c r="B45" s="140">
        <v>5635</v>
      </c>
      <c r="C45" s="141">
        <v>5831</v>
      </c>
      <c r="D45" s="141">
        <v>6027</v>
      </c>
      <c r="E45" s="141">
        <v>6210</v>
      </c>
      <c r="F45" s="141">
        <v>6380</v>
      </c>
      <c r="G45" s="141">
        <v>6549</v>
      </c>
      <c r="H45" s="141">
        <v>6719</v>
      </c>
      <c r="I45" s="141">
        <v>6888</v>
      </c>
      <c r="J45" s="141">
        <v>7058</v>
      </c>
      <c r="K45" s="141">
        <v>7228</v>
      </c>
      <c r="L45" s="141">
        <v>7397</v>
      </c>
      <c r="M45" s="141">
        <v>7567</v>
      </c>
      <c r="N45" s="141">
        <v>7736</v>
      </c>
      <c r="O45" s="141">
        <v>7905</v>
      </c>
      <c r="P45" s="141">
        <v>8075</v>
      </c>
      <c r="Q45" s="141">
        <v>8244</v>
      </c>
      <c r="R45" s="121">
        <v>8484</v>
      </c>
    </row>
    <row r="46" spans="1:18" x14ac:dyDescent="0.3">
      <c r="A46" s="67">
        <v>550</v>
      </c>
      <c r="B46" s="138">
        <v>5976</v>
      </c>
      <c r="C46" s="139">
        <v>6183</v>
      </c>
      <c r="D46" s="139">
        <v>6370</v>
      </c>
      <c r="E46" s="139">
        <v>6556</v>
      </c>
      <c r="F46" s="139">
        <v>6743</v>
      </c>
      <c r="G46" s="139">
        <v>6928</v>
      </c>
      <c r="H46" s="139">
        <v>7115</v>
      </c>
      <c r="I46" s="139">
        <v>7301</v>
      </c>
      <c r="J46" s="139">
        <v>7488</v>
      </c>
      <c r="K46" s="139">
        <v>7674</v>
      </c>
      <c r="L46" s="139">
        <v>7861</v>
      </c>
      <c r="M46" s="139">
        <v>8048</v>
      </c>
      <c r="N46" s="139">
        <v>8234</v>
      </c>
      <c r="O46" s="139">
        <v>8494</v>
      </c>
      <c r="P46" s="139">
        <v>8759</v>
      </c>
      <c r="Q46" s="139">
        <v>9023</v>
      </c>
      <c r="R46" s="120">
        <v>9288</v>
      </c>
    </row>
    <row r="47" spans="1:18" x14ac:dyDescent="0.3">
      <c r="A47" s="66">
        <v>600</v>
      </c>
      <c r="B47" s="140">
        <v>6313</v>
      </c>
      <c r="C47" s="141">
        <v>6516</v>
      </c>
      <c r="D47" s="141">
        <v>6719</v>
      </c>
      <c r="E47" s="141">
        <v>6923</v>
      </c>
      <c r="F47" s="141">
        <v>7126</v>
      </c>
      <c r="G47" s="141">
        <v>7329</v>
      </c>
      <c r="H47" s="141">
        <v>7533</v>
      </c>
      <c r="I47" s="141">
        <v>7736</v>
      </c>
      <c r="J47" s="141">
        <v>7940</v>
      </c>
      <c r="K47" s="141">
        <v>8143</v>
      </c>
      <c r="L47" s="141">
        <v>8389</v>
      </c>
      <c r="M47" s="141">
        <v>8678</v>
      </c>
      <c r="N47" s="141">
        <v>8966</v>
      </c>
      <c r="O47" s="141">
        <v>9255</v>
      </c>
      <c r="P47" s="141">
        <v>9544</v>
      </c>
      <c r="Q47" s="141">
        <v>9833</v>
      </c>
      <c r="R47" s="121">
        <v>10121</v>
      </c>
    </row>
    <row r="48" spans="1:18" x14ac:dyDescent="0.3">
      <c r="A48" s="67">
        <v>650</v>
      </c>
      <c r="B48" s="138">
        <v>6650</v>
      </c>
      <c r="C48" s="139">
        <v>6871</v>
      </c>
      <c r="D48" s="139">
        <v>7091</v>
      </c>
      <c r="E48" s="139">
        <v>7312</v>
      </c>
      <c r="F48" s="139">
        <v>7531</v>
      </c>
      <c r="G48" s="139">
        <v>7752</v>
      </c>
      <c r="H48" s="139">
        <v>7972</v>
      </c>
      <c r="I48" s="139">
        <v>8193</v>
      </c>
      <c r="J48" s="139">
        <v>8483</v>
      </c>
      <c r="K48" s="139">
        <v>8796</v>
      </c>
      <c r="L48" s="139">
        <v>9109</v>
      </c>
      <c r="M48" s="139">
        <v>9422</v>
      </c>
      <c r="N48" s="139">
        <v>9735</v>
      </c>
      <c r="O48" s="139">
        <v>10048</v>
      </c>
      <c r="P48" s="139">
        <v>10360</v>
      </c>
      <c r="Q48" s="139">
        <v>10673</v>
      </c>
      <c r="R48" s="120">
        <v>10986</v>
      </c>
    </row>
    <row r="49" spans="1:18" x14ac:dyDescent="0.3">
      <c r="A49" s="66">
        <v>700</v>
      </c>
      <c r="B49" s="140">
        <v>7009</v>
      </c>
      <c r="C49" s="141">
        <v>7247</v>
      </c>
      <c r="D49" s="141">
        <v>7484</v>
      </c>
      <c r="E49" s="141">
        <v>7721</v>
      </c>
      <c r="F49" s="141">
        <v>7958</v>
      </c>
      <c r="G49" s="141">
        <v>8196</v>
      </c>
      <c r="H49" s="141">
        <v>8513</v>
      </c>
      <c r="I49" s="141">
        <v>8849</v>
      </c>
      <c r="J49" s="141">
        <v>9186</v>
      </c>
      <c r="K49" s="141">
        <v>9523</v>
      </c>
      <c r="L49" s="141">
        <v>9860</v>
      </c>
      <c r="M49" s="141">
        <v>10197</v>
      </c>
      <c r="N49" s="141">
        <v>10533</v>
      </c>
      <c r="O49" s="141">
        <v>10870</v>
      </c>
      <c r="P49" s="141">
        <v>11207</v>
      </c>
      <c r="Q49" s="141">
        <v>11578</v>
      </c>
      <c r="R49" s="121">
        <v>11977</v>
      </c>
    </row>
    <row r="50" spans="1:18" x14ac:dyDescent="0.3">
      <c r="A50" s="67">
        <v>750</v>
      </c>
      <c r="B50" s="138">
        <v>7390</v>
      </c>
      <c r="C50" s="139">
        <v>7644</v>
      </c>
      <c r="D50" s="139">
        <v>7899</v>
      </c>
      <c r="E50" s="139">
        <v>8153</v>
      </c>
      <c r="F50" s="139">
        <v>8476</v>
      </c>
      <c r="G50" s="139">
        <v>8836</v>
      </c>
      <c r="H50" s="139">
        <v>9197</v>
      </c>
      <c r="I50" s="139">
        <v>9559</v>
      </c>
      <c r="J50" s="139">
        <v>9919</v>
      </c>
      <c r="K50" s="139">
        <v>10280</v>
      </c>
      <c r="L50" s="139">
        <v>10641</v>
      </c>
      <c r="M50" s="139">
        <v>11002</v>
      </c>
      <c r="N50" s="139">
        <v>11363</v>
      </c>
      <c r="O50" s="139">
        <v>11791</v>
      </c>
      <c r="P50" s="139">
        <v>12218</v>
      </c>
      <c r="Q50" s="139">
        <v>12646</v>
      </c>
      <c r="R50" s="120">
        <v>13073</v>
      </c>
    </row>
    <row r="51" spans="1:18" x14ac:dyDescent="0.3">
      <c r="A51" s="66">
        <v>800</v>
      </c>
      <c r="B51" s="140">
        <v>7793</v>
      </c>
      <c r="C51" s="141">
        <v>8063</v>
      </c>
      <c r="D51" s="141">
        <v>8373</v>
      </c>
      <c r="E51" s="141">
        <v>8759</v>
      </c>
      <c r="F51" s="141">
        <v>9143</v>
      </c>
      <c r="G51" s="141">
        <v>9528</v>
      </c>
      <c r="H51" s="141">
        <v>9914</v>
      </c>
      <c r="I51" s="141">
        <v>10298</v>
      </c>
      <c r="J51" s="141">
        <v>10683</v>
      </c>
      <c r="K51" s="141">
        <v>11067</v>
      </c>
      <c r="L51" s="141">
        <v>11470</v>
      </c>
      <c r="M51" s="141">
        <v>11925</v>
      </c>
      <c r="N51" s="141">
        <v>12382</v>
      </c>
      <c r="O51" s="141">
        <v>12838</v>
      </c>
      <c r="P51" s="141">
        <v>13295</v>
      </c>
      <c r="Q51" s="141">
        <v>13750</v>
      </c>
      <c r="R51" s="121">
        <v>14206</v>
      </c>
    </row>
    <row r="52" spans="1:18" x14ac:dyDescent="0.3">
      <c r="A52" s="67">
        <v>850</v>
      </c>
      <c r="B52" s="138">
        <v>8217</v>
      </c>
      <c r="C52" s="139">
        <v>8615</v>
      </c>
      <c r="D52" s="139">
        <v>9023</v>
      </c>
      <c r="E52" s="139">
        <v>9433</v>
      </c>
      <c r="F52" s="139">
        <v>9841</v>
      </c>
      <c r="G52" s="139">
        <v>10251</v>
      </c>
      <c r="H52" s="139">
        <v>10659</v>
      </c>
      <c r="I52" s="139">
        <v>11069</v>
      </c>
      <c r="J52" s="139">
        <v>11499</v>
      </c>
      <c r="K52" s="139">
        <v>11983</v>
      </c>
      <c r="L52" s="139">
        <v>12468</v>
      </c>
      <c r="M52" s="139">
        <v>12952</v>
      </c>
      <c r="N52" s="139">
        <v>13437</v>
      </c>
      <c r="O52" s="139">
        <v>13921</v>
      </c>
      <c r="P52" s="139">
        <v>14406</v>
      </c>
      <c r="Q52" s="139">
        <v>14892</v>
      </c>
      <c r="R52" s="120">
        <v>15148</v>
      </c>
    </row>
    <row r="53" spans="1:18" x14ac:dyDescent="0.3">
      <c r="A53" s="66">
        <v>900</v>
      </c>
      <c r="B53" s="140">
        <v>8838</v>
      </c>
      <c r="C53" s="141">
        <v>9271</v>
      </c>
      <c r="D53" s="141">
        <v>9704</v>
      </c>
      <c r="E53" s="141">
        <v>10137</v>
      </c>
      <c r="F53" s="141">
        <v>10570</v>
      </c>
      <c r="G53" s="141">
        <v>11003</v>
      </c>
      <c r="H53" s="141">
        <v>11450</v>
      </c>
      <c r="I53" s="141">
        <v>11963</v>
      </c>
      <c r="J53" s="141">
        <v>12477</v>
      </c>
      <c r="K53" s="141">
        <v>12989</v>
      </c>
      <c r="L53" s="141">
        <v>13502</v>
      </c>
      <c r="M53" s="141">
        <v>14016</v>
      </c>
      <c r="N53" s="141">
        <v>14529</v>
      </c>
      <c r="O53" s="141">
        <v>15017</v>
      </c>
      <c r="P53" s="141">
        <v>15219</v>
      </c>
      <c r="Q53" s="141">
        <v>15422</v>
      </c>
      <c r="R53" s="121">
        <v>15624</v>
      </c>
    </row>
    <row r="54" spans="1:18" x14ac:dyDescent="0.3">
      <c r="A54" s="67">
        <v>950</v>
      </c>
      <c r="B54" s="138">
        <v>9501</v>
      </c>
      <c r="C54" s="139">
        <v>9959</v>
      </c>
      <c r="D54" s="139">
        <v>10415</v>
      </c>
      <c r="E54" s="139">
        <v>10872</v>
      </c>
      <c r="F54" s="139">
        <v>11330</v>
      </c>
      <c r="G54" s="139">
        <v>11865</v>
      </c>
      <c r="H54" s="139">
        <v>12407</v>
      </c>
      <c r="I54" s="139">
        <v>12949</v>
      </c>
      <c r="J54" s="139">
        <v>13490</v>
      </c>
      <c r="K54" s="139">
        <v>14032</v>
      </c>
      <c r="L54" s="139">
        <v>14573</v>
      </c>
      <c r="M54" s="139">
        <v>15045</v>
      </c>
      <c r="N54" s="139">
        <v>15259</v>
      </c>
      <c r="O54" s="139">
        <v>15473</v>
      </c>
      <c r="P54" s="139">
        <v>15687</v>
      </c>
      <c r="Q54" s="139">
        <v>15902</v>
      </c>
      <c r="R54" s="120">
        <v>16116</v>
      </c>
    </row>
    <row r="55" spans="1:18" x14ac:dyDescent="0.3">
      <c r="A55" s="66">
        <v>1000</v>
      </c>
      <c r="B55" s="140">
        <v>10195</v>
      </c>
      <c r="C55" s="141">
        <v>10676</v>
      </c>
      <c r="D55" s="141">
        <v>11158</v>
      </c>
      <c r="E55" s="141">
        <v>11690</v>
      </c>
      <c r="F55" s="141">
        <v>12260</v>
      </c>
      <c r="G55" s="141">
        <v>12830</v>
      </c>
      <c r="H55" s="141">
        <v>13401</v>
      </c>
      <c r="I55" s="141">
        <v>13971</v>
      </c>
      <c r="J55" s="141">
        <v>14541</v>
      </c>
      <c r="K55" s="141">
        <v>15044</v>
      </c>
      <c r="L55" s="141">
        <v>15269</v>
      </c>
      <c r="M55" s="141">
        <v>15494</v>
      </c>
      <c r="N55" s="141">
        <v>15719</v>
      </c>
      <c r="O55" s="141">
        <v>15945</v>
      </c>
      <c r="P55" s="141">
        <v>16169</v>
      </c>
      <c r="Q55" s="141">
        <v>16395</v>
      </c>
      <c r="R55" s="121">
        <v>16641</v>
      </c>
    </row>
    <row r="56" spans="1:18" x14ac:dyDescent="0.3">
      <c r="A56" s="67">
        <v>1100</v>
      </c>
      <c r="B56" s="138">
        <v>11732</v>
      </c>
      <c r="C56" s="139">
        <v>12360</v>
      </c>
      <c r="D56" s="139">
        <v>12987</v>
      </c>
      <c r="E56" s="139">
        <v>13614</v>
      </c>
      <c r="F56" s="139">
        <v>14242</v>
      </c>
      <c r="G56" s="139">
        <v>14868</v>
      </c>
      <c r="H56" s="139">
        <v>15196</v>
      </c>
      <c r="I56" s="139">
        <v>15444</v>
      </c>
      <c r="J56" s="139">
        <v>15692</v>
      </c>
      <c r="K56" s="139">
        <v>15939</v>
      </c>
      <c r="L56" s="139">
        <v>16187</v>
      </c>
      <c r="M56" s="139">
        <v>16435</v>
      </c>
      <c r="N56" s="139">
        <v>16709</v>
      </c>
      <c r="O56" s="139">
        <v>16984</v>
      </c>
      <c r="P56" s="139">
        <v>17259</v>
      </c>
      <c r="Q56" s="139">
        <v>17534</v>
      </c>
      <c r="R56" s="120">
        <v>17808</v>
      </c>
    </row>
    <row r="57" spans="1:18" x14ac:dyDescent="0.3">
      <c r="A57" s="66">
        <v>1200</v>
      </c>
      <c r="B57" s="140">
        <v>13632</v>
      </c>
      <c r="C57" s="141">
        <v>14315</v>
      </c>
      <c r="D57" s="141">
        <v>15000</v>
      </c>
      <c r="E57" s="141">
        <v>15270</v>
      </c>
      <c r="F57" s="141">
        <v>15540</v>
      </c>
      <c r="G57" s="141">
        <v>15810</v>
      </c>
      <c r="H57" s="141">
        <v>16081</v>
      </c>
      <c r="I57" s="141">
        <v>16351</v>
      </c>
      <c r="J57" s="141">
        <v>16642</v>
      </c>
      <c r="K57" s="141">
        <v>16942</v>
      </c>
      <c r="L57" s="141">
        <v>17241</v>
      </c>
      <c r="M57" s="141">
        <v>17542</v>
      </c>
      <c r="N57" s="141">
        <v>17841</v>
      </c>
      <c r="O57" s="141">
        <v>18133</v>
      </c>
      <c r="P57" s="141">
        <v>18400</v>
      </c>
      <c r="Q57" s="141">
        <v>18667</v>
      </c>
      <c r="R57" s="121">
        <v>18935</v>
      </c>
    </row>
    <row r="58" spans="1:18" ht="15" thickBot="1" x14ac:dyDescent="0.35">
      <c r="A58" s="68">
        <v>1300</v>
      </c>
      <c r="B58" s="142">
        <v>15266</v>
      </c>
      <c r="C58" s="143">
        <v>15559</v>
      </c>
      <c r="D58" s="143">
        <v>15852</v>
      </c>
      <c r="E58" s="143">
        <v>16145</v>
      </c>
      <c r="F58" s="143">
        <v>16438</v>
      </c>
      <c r="G58" s="143">
        <v>16763</v>
      </c>
      <c r="H58" s="143">
        <v>17088</v>
      </c>
      <c r="I58" s="143">
        <v>17413</v>
      </c>
      <c r="J58" s="143">
        <v>17737</v>
      </c>
      <c r="K58" s="143">
        <v>18063</v>
      </c>
      <c r="L58" s="143">
        <v>18352</v>
      </c>
      <c r="M58" s="143">
        <v>18642</v>
      </c>
      <c r="N58" s="143">
        <v>18932</v>
      </c>
      <c r="O58" s="143">
        <v>19222</v>
      </c>
      <c r="P58" s="143">
        <v>19512</v>
      </c>
      <c r="Q58" s="143">
        <v>19801</v>
      </c>
      <c r="R58" s="144">
        <v>20091</v>
      </c>
    </row>
    <row r="59" spans="1:18" ht="15" thickBot="1" x14ac:dyDescent="0.35"/>
    <row r="60" spans="1:18" x14ac:dyDescent="0.3">
      <c r="A60" s="165" t="s">
        <v>8</v>
      </c>
      <c r="B60" s="167" t="s">
        <v>4</v>
      </c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9"/>
    </row>
    <row r="61" spans="1:18" ht="15" thickBot="1" x14ac:dyDescent="0.35">
      <c r="A61" s="166"/>
      <c r="B61" s="170" t="s">
        <v>9</v>
      </c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2"/>
    </row>
    <row r="62" spans="1:18" ht="15" thickBot="1" x14ac:dyDescent="0.35">
      <c r="A62" s="166"/>
      <c r="B62" s="74">
        <v>200</v>
      </c>
      <c r="C62" s="75">
        <v>250</v>
      </c>
      <c r="D62" s="75">
        <v>300</v>
      </c>
      <c r="E62" s="75">
        <v>350</v>
      </c>
      <c r="F62" s="75">
        <v>400</v>
      </c>
      <c r="G62" s="75">
        <v>450</v>
      </c>
      <c r="H62" s="75">
        <v>500</v>
      </c>
      <c r="I62" s="75">
        <v>550</v>
      </c>
      <c r="J62" s="75">
        <v>600</v>
      </c>
      <c r="K62" s="75">
        <v>650</v>
      </c>
      <c r="L62" s="75">
        <v>700</v>
      </c>
      <c r="M62" s="75">
        <v>750</v>
      </c>
      <c r="N62" s="75">
        <v>800</v>
      </c>
      <c r="O62" s="75">
        <v>850</v>
      </c>
      <c r="P62" s="75">
        <v>900</v>
      </c>
      <c r="Q62" s="75">
        <v>950</v>
      </c>
      <c r="R62" s="76">
        <v>1000</v>
      </c>
    </row>
    <row r="63" spans="1:18" x14ac:dyDescent="0.3">
      <c r="A63" s="73">
        <v>200</v>
      </c>
      <c r="B63" s="145">
        <v>4925</v>
      </c>
      <c r="C63" s="137">
        <v>5033</v>
      </c>
      <c r="D63" s="137">
        <v>5141</v>
      </c>
      <c r="E63" s="137">
        <v>5249</v>
      </c>
      <c r="F63" s="137">
        <v>5356</v>
      </c>
      <c r="G63" s="137">
        <v>5464</v>
      </c>
      <c r="H63" s="137">
        <v>5571</v>
      </c>
      <c r="I63" s="137">
        <v>5679</v>
      </c>
      <c r="J63" s="137">
        <v>5787</v>
      </c>
      <c r="K63" s="137">
        <v>5895</v>
      </c>
      <c r="L63" s="137">
        <v>5999</v>
      </c>
      <c r="M63" s="137">
        <v>6095</v>
      </c>
      <c r="N63" s="137">
        <v>6191</v>
      </c>
      <c r="O63" s="137">
        <v>6287</v>
      </c>
      <c r="P63" s="137">
        <v>6383</v>
      </c>
      <c r="Q63" s="137">
        <v>6480</v>
      </c>
      <c r="R63" s="119">
        <v>6576</v>
      </c>
    </row>
    <row r="64" spans="1:18" x14ac:dyDescent="0.3">
      <c r="A64" s="67">
        <v>250</v>
      </c>
      <c r="B64" s="146">
        <v>5187</v>
      </c>
      <c r="C64" s="139">
        <v>5321</v>
      </c>
      <c r="D64" s="139">
        <v>5457</v>
      </c>
      <c r="E64" s="139">
        <v>5592</v>
      </c>
      <c r="F64" s="139">
        <v>5726</v>
      </c>
      <c r="G64" s="139">
        <v>5861</v>
      </c>
      <c r="H64" s="139">
        <v>5992</v>
      </c>
      <c r="I64" s="139">
        <v>6113</v>
      </c>
      <c r="J64" s="139">
        <v>6233</v>
      </c>
      <c r="K64" s="139">
        <v>6354</v>
      </c>
      <c r="L64" s="139">
        <v>6473</v>
      </c>
      <c r="M64" s="139">
        <v>6594</v>
      </c>
      <c r="N64" s="139">
        <v>6715</v>
      </c>
      <c r="O64" s="139">
        <v>6835</v>
      </c>
      <c r="P64" s="139">
        <v>6955</v>
      </c>
      <c r="Q64" s="139">
        <v>7075</v>
      </c>
      <c r="R64" s="120">
        <v>7196</v>
      </c>
    </row>
    <row r="65" spans="1:18" x14ac:dyDescent="0.3">
      <c r="A65" s="66">
        <v>300</v>
      </c>
      <c r="B65" s="147">
        <v>5484</v>
      </c>
      <c r="C65" s="141">
        <v>5645</v>
      </c>
      <c r="D65" s="141">
        <v>5806</v>
      </c>
      <c r="E65" s="141">
        <v>5969</v>
      </c>
      <c r="F65" s="141">
        <v>6113</v>
      </c>
      <c r="G65" s="141">
        <v>6257</v>
      </c>
      <c r="H65" s="141">
        <v>6402</v>
      </c>
      <c r="I65" s="141">
        <v>6546</v>
      </c>
      <c r="J65" s="141">
        <v>6690</v>
      </c>
      <c r="K65" s="141">
        <v>6835</v>
      </c>
      <c r="L65" s="141">
        <v>6979</v>
      </c>
      <c r="M65" s="141">
        <v>7123</v>
      </c>
      <c r="N65" s="141">
        <v>7269</v>
      </c>
      <c r="O65" s="141">
        <v>7413</v>
      </c>
      <c r="P65" s="141">
        <v>7551</v>
      </c>
      <c r="Q65" s="141">
        <v>7678</v>
      </c>
      <c r="R65" s="121">
        <v>7804</v>
      </c>
    </row>
    <row r="66" spans="1:18" x14ac:dyDescent="0.3">
      <c r="A66" s="67">
        <v>350</v>
      </c>
      <c r="B66" s="146">
        <v>5814</v>
      </c>
      <c r="C66" s="139">
        <v>5999</v>
      </c>
      <c r="D66" s="139">
        <v>6168</v>
      </c>
      <c r="E66" s="139">
        <v>6337</v>
      </c>
      <c r="F66" s="139">
        <v>6504</v>
      </c>
      <c r="G66" s="139">
        <v>6673</v>
      </c>
      <c r="H66" s="139">
        <v>6841</v>
      </c>
      <c r="I66" s="139">
        <v>7010</v>
      </c>
      <c r="J66" s="139">
        <v>7179</v>
      </c>
      <c r="K66" s="139">
        <v>7347</v>
      </c>
      <c r="L66" s="139">
        <v>7514</v>
      </c>
      <c r="M66" s="139">
        <v>7663</v>
      </c>
      <c r="N66" s="139">
        <v>7811</v>
      </c>
      <c r="O66" s="139">
        <v>7959</v>
      </c>
      <c r="P66" s="139">
        <v>8107</v>
      </c>
      <c r="Q66" s="139">
        <v>8255</v>
      </c>
      <c r="R66" s="139">
        <v>8404</v>
      </c>
    </row>
    <row r="67" spans="1:18" x14ac:dyDescent="0.3">
      <c r="A67" s="66">
        <v>400</v>
      </c>
      <c r="B67" s="147">
        <v>6157</v>
      </c>
      <c r="C67" s="141">
        <v>6350</v>
      </c>
      <c r="D67" s="141">
        <v>6542</v>
      </c>
      <c r="E67" s="141">
        <v>6734</v>
      </c>
      <c r="F67" s="141">
        <v>6927</v>
      </c>
      <c r="G67" s="141">
        <v>7119</v>
      </c>
      <c r="H67" s="141">
        <v>7313</v>
      </c>
      <c r="I67" s="141">
        <v>7505</v>
      </c>
      <c r="J67" s="141">
        <v>7674</v>
      </c>
      <c r="K67" s="141">
        <v>7843</v>
      </c>
      <c r="L67" s="141">
        <v>8012</v>
      </c>
      <c r="M67" s="141">
        <v>8183</v>
      </c>
      <c r="N67" s="141">
        <v>8352</v>
      </c>
      <c r="O67" s="141">
        <v>8521</v>
      </c>
      <c r="P67" s="141">
        <v>8690</v>
      </c>
      <c r="Q67" s="141">
        <v>8859</v>
      </c>
      <c r="R67" s="121">
        <v>9029</v>
      </c>
    </row>
    <row r="68" spans="1:18" x14ac:dyDescent="0.3">
      <c r="A68" s="67">
        <v>450</v>
      </c>
      <c r="B68" s="146">
        <v>6513</v>
      </c>
      <c r="C68" s="139">
        <v>6731</v>
      </c>
      <c r="D68" s="139">
        <v>6948</v>
      </c>
      <c r="E68" s="139">
        <v>7163</v>
      </c>
      <c r="F68" s="139">
        <v>7381</v>
      </c>
      <c r="G68" s="139">
        <v>7586</v>
      </c>
      <c r="H68" s="139">
        <v>7776</v>
      </c>
      <c r="I68" s="139">
        <v>7967</v>
      </c>
      <c r="J68" s="139">
        <v>8157</v>
      </c>
      <c r="K68" s="139">
        <v>8348</v>
      </c>
      <c r="L68" s="139">
        <v>8538</v>
      </c>
      <c r="M68" s="139">
        <v>8729</v>
      </c>
      <c r="N68" s="139">
        <v>8918</v>
      </c>
      <c r="O68" s="139">
        <v>9110</v>
      </c>
      <c r="P68" s="139">
        <v>9299</v>
      </c>
      <c r="Q68" s="139">
        <v>9490</v>
      </c>
      <c r="R68" s="120">
        <v>9680</v>
      </c>
    </row>
    <row r="69" spans="1:18" x14ac:dyDescent="0.3">
      <c r="A69" s="66">
        <v>500</v>
      </c>
      <c r="B69" s="147">
        <v>6901</v>
      </c>
      <c r="C69" s="141">
        <v>7143</v>
      </c>
      <c r="D69" s="141">
        <v>7383</v>
      </c>
      <c r="E69" s="141">
        <v>7609</v>
      </c>
      <c r="F69" s="141">
        <v>7821</v>
      </c>
      <c r="G69" s="141">
        <v>8032</v>
      </c>
      <c r="H69" s="141">
        <v>8244</v>
      </c>
      <c r="I69" s="141">
        <v>8456</v>
      </c>
      <c r="J69" s="141">
        <v>8668</v>
      </c>
      <c r="K69" s="141">
        <v>8879</v>
      </c>
      <c r="L69" s="141">
        <v>9090</v>
      </c>
      <c r="M69" s="141">
        <v>9302</v>
      </c>
      <c r="N69" s="141">
        <v>9514</v>
      </c>
      <c r="O69" s="141">
        <v>9726</v>
      </c>
      <c r="P69" s="141">
        <v>9936</v>
      </c>
      <c r="Q69" s="141">
        <v>10148</v>
      </c>
      <c r="R69" s="121">
        <v>10438</v>
      </c>
    </row>
    <row r="70" spans="1:18" x14ac:dyDescent="0.3">
      <c r="A70" s="67">
        <v>550</v>
      </c>
      <c r="B70" s="146">
        <v>7319</v>
      </c>
      <c r="C70" s="139">
        <v>7574</v>
      </c>
      <c r="D70" s="139">
        <v>7808</v>
      </c>
      <c r="E70" s="139">
        <v>8041</v>
      </c>
      <c r="F70" s="139">
        <v>8274</v>
      </c>
      <c r="G70" s="139">
        <v>8506</v>
      </c>
      <c r="H70" s="139">
        <v>8739</v>
      </c>
      <c r="I70" s="139">
        <v>8972</v>
      </c>
      <c r="J70" s="139">
        <v>9204</v>
      </c>
      <c r="K70" s="139">
        <v>9437</v>
      </c>
      <c r="L70" s="139">
        <v>9670</v>
      </c>
      <c r="M70" s="139">
        <v>9903</v>
      </c>
      <c r="N70" s="139">
        <v>10135</v>
      </c>
      <c r="O70" s="139">
        <v>10450</v>
      </c>
      <c r="P70" s="139">
        <v>10768</v>
      </c>
      <c r="Q70" s="139">
        <v>11088</v>
      </c>
      <c r="R70" s="120">
        <v>11407</v>
      </c>
    </row>
    <row r="71" spans="1:18" x14ac:dyDescent="0.3">
      <c r="A71" s="66">
        <v>600</v>
      </c>
      <c r="B71" s="147">
        <v>7737</v>
      </c>
      <c r="C71" s="141">
        <v>7990</v>
      </c>
      <c r="D71" s="141">
        <v>8245</v>
      </c>
      <c r="E71" s="141">
        <v>8499</v>
      </c>
      <c r="F71" s="141">
        <v>8752</v>
      </c>
      <c r="G71" s="141">
        <v>9007</v>
      </c>
      <c r="H71" s="141">
        <v>9260</v>
      </c>
      <c r="I71" s="141">
        <v>9514</v>
      </c>
      <c r="J71" s="141">
        <v>9769</v>
      </c>
      <c r="K71" s="141">
        <v>10022</v>
      </c>
      <c r="L71" s="141">
        <v>10324</v>
      </c>
      <c r="M71" s="141">
        <v>10671</v>
      </c>
      <c r="N71" s="141">
        <v>11019</v>
      </c>
      <c r="O71" s="141">
        <v>11368</v>
      </c>
      <c r="P71" s="141">
        <v>11716</v>
      </c>
      <c r="Q71" s="141">
        <v>12064</v>
      </c>
      <c r="R71" s="121">
        <v>12413</v>
      </c>
    </row>
    <row r="72" spans="1:18" x14ac:dyDescent="0.3">
      <c r="A72" s="67">
        <v>650</v>
      </c>
      <c r="B72" s="146">
        <v>8158</v>
      </c>
      <c r="C72" s="139">
        <v>8434</v>
      </c>
      <c r="D72" s="139">
        <v>8708</v>
      </c>
      <c r="E72" s="139">
        <v>8983</v>
      </c>
      <c r="F72" s="139">
        <v>9259</v>
      </c>
      <c r="G72" s="139">
        <v>9533</v>
      </c>
      <c r="H72" s="139">
        <v>9809</v>
      </c>
      <c r="I72" s="139">
        <v>10083</v>
      </c>
      <c r="J72" s="139">
        <v>10437</v>
      </c>
      <c r="K72" s="139">
        <v>10814</v>
      </c>
      <c r="L72" s="139">
        <v>11191</v>
      </c>
      <c r="M72" s="139">
        <v>11569</v>
      </c>
      <c r="N72" s="139">
        <v>11946</v>
      </c>
      <c r="O72" s="139">
        <v>12323</v>
      </c>
      <c r="P72" s="139">
        <v>12700</v>
      </c>
      <c r="Q72" s="139">
        <v>13077</v>
      </c>
      <c r="R72" s="120">
        <v>13454</v>
      </c>
    </row>
    <row r="73" spans="1:18" x14ac:dyDescent="0.3">
      <c r="A73" s="66">
        <v>700</v>
      </c>
      <c r="B73" s="147">
        <v>8606</v>
      </c>
      <c r="C73" s="141">
        <v>8903</v>
      </c>
      <c r="D73" s="141">
        <v>9199</v>
      </c>
      <c r="E73" s="141">
        <v>9496</v>
      </c>
      <c r="F73" s="141">
        <v>9792</v>
      </c>
      <c r="G73" s="141">
        <v>10088</v>
      </c>
      <c r="H73" s="141">
        <v>10472</v>
      </c>
      <c r="I73" s="141">
        <v>10878</v>
      </c>
      <c r="J73" s="141">
        <v>11284</v>
      </c>
      <c r="K73" s="141">
        <v>11690</v>
      </c>
      <c r="L73" s="141">
        <v>12097</v>
      </c>
      <c r="M73" s="141">
        <v>12503</v>
      </c>
      <c r="N73" s="141">
        <v>12909</v>
      </c>
      <c r="O73" s="141">
        <v>13315</v>
      </c>
      <c r="P73" s="141">
        <v>13722</v>
      </c>
      <c r="Q73" s="141">
        <v>14159</v>
      </c>
      <c r="R73" s="121">
        <v>14622</v>
      </c>
    </row>
    <row r="74" spans="1:18" x14ac:dyDescent="0.3">
      <c r="A74" s="67">
        <v>750</v>
      </c>
      <c r="B74" s="146">
        <v>9082</v>
      </c>
      <c r="C74" s="139">
        <v>9399</v>
      </c>
      <c r="D74" s="139">
        <v>9717</v>
      </c>
      <c r="E74" s="139">
        <v>10034</v>
      </c>
      <c r="F74" s="139">
        <v>10428</v>
      </c>
      <c r="G74" s="139">
        <v>10863</v>
      </c>
      <c r="H74" s="139">
        <v>11297</v>
      </c>
      <c r="I74" s="139">
        <v>11733</v>
      </c>
      <c r="J74" s="139">
        <v>12168</v>
      </c>
      <c r="K74" s="139">
        <v>12604</v>
      </c>
      <c r="L74" s="139">
        <v>13038</v>
      </c>
      <c r="M74" s="139">
        <v>13474</v>
      </c>
      <c r="N74" s="139">
        <v>13909</v>
      </c>
      <c r="O74" s="139">
        <v>14406</v>
      </c>
      <c r="P74" s="139">
        <v>14902</v>
      </c>
      <c r="Q74" s="139">
        <v>15399</v>
      </c>
      <c r="R74" s="120">
        <v>15897</v>
      </c>
    </row>
    <row r="75" spans="1:18" x14ac:dyDescent="0.3">
      <c r="A75" s="66">
        <v>800</v>
      </c>
      <c r="B75" s="147">
        <v>9585</v>
      </c>
      <c r="C75" s="141">
        <v>9923</v>
      </c>
      <c r="D75" s="141">
        <v>10304</v>
      </c>
      <c r="E75" s="141">
        <v>10768</v>
      </c>
      <c r="F75" s="141">
        <v>11232</v>
      </c>
      <c r="G75" s="141">
        <v>11697</v>
      </c>
      <c r="H75" s="141">
        <v>12161</v>
      </c>
      <c r="I75" s="141">
        <v>12625</v>
      </c>
      <c r="J75" s="141">
        <v>13089</v>
      </c>
      <c r="K75" s="141">
        <v>13554</v>
      </c>
      <c r="L75" s="141">
        <v>14033</v>
      </c>
      <c r="M75" s="141">
        <v>14563</v>
      </c>
      <c r="N75" s="141">
        <v>15093</v>
      </c>
      <c r="O75" s="141">
        <v>15623</v>
      </c>
      <c r="P75" s="141">
        <v>16153</v>
      </c>
      <c r="Q75" s="141">
        <v>16682</v>
      </c>
      <c r="R75" s="121">
        <v>17212</v>
      </c>
    </row>
    <row r="76" spans="1:18" x14ac:dyDescent="0.3">
      <c r="A76" s="67">
        <v>850</v>
      </c>
      <c r="B76" s="146">
        <v>10114</v>
      </c>
      <c r="C76" s="139">
        <v>10594</v>
      </c>
      <c r="D76" s="139">
        <v>11088</v>
      </c>
      <c r="E76" s="139">
        <v>11581</v>
      </c>
      <c r="F76" s="139">
        <v>12075</v>
      </c>
      <c r="G76" s="139">
        <v>12568</v>
      </c>
      <c r="H76" s="139">
        <v>13062</v>
      </c>
      <c r="I76" s="139">
        <v>13554</v>
      </c>
      <c r="J76" s="139">
        <v>14066</v>
      </c>
      <c r="K76" s="139">
        <v>14629</v>
      </c>
      <c r="L76" s="139">
        <v>15194</v>
      </c>
      <c r="M76" s="139">
        <v>15756</v>
      </c>
      <c r="N76" s="139">
        <v>16319</v>
      </c>
      <c r="O76" s="139">
        <v>16882</v>
      </c>
      <c r="P76" s="139">
        <v>17445</v>
      </c>
      <c r="Q76" s="139">
        <v>18008</v>
      </c>
      <c r="R76" s="120">
        <v>18333</v>
      </c>
    </row>
    <row r="77" spans="1:18" x14ac:dyDescent="0.3">
      <c r="A77" s="66">
        <v>900</v>
      </c>
      <c r="B77" s="147">
        <v>10865</v>
      </c>
      <c r="C77" s="141">
        <v>11387</v>
      </c>
      <c r="D77" s="141">
        <v>11908</v>
      </c>
      <c r="E77" s="141">
        <v>12431</v>
      </c>
      <c r="F77" s="141">
        <v>12954</v>
      </c>
      <c r="G77" s="141">
        <v>13476</v>
      </c>
      <c r="H77" s="141">
        <v>14011</v>
      </c>
      <c r="I77" s="141">
        <v>14606</v>
      </c>
      <c r="J77" s="141">
        <v>15203</v>
      </c>
      <c r="K77" s="141">
        <v>15799</v>
      </c>
      <c r="L77" s="141">
        <v>16395</v>
      </c>
      <c r="M77" s="141">
        <v>16991</v>
      </c>
      <c r="N77" s="141">
        <v>17587</v>
      </c>
      <c r="O77" s="141">
        <v>18156</v>
      </c>
      <c r="P77" s="141">
        <v>18429</v>
      </c>
      <c r="Q77" s="141">
        <v>18701</v>
      </c>
      <c r="R77" s="121">
        <v>18973</v>
      </c>
    </row>
    <row r="78" spans="1:18" x14ac:dyDescent="0.3">
      <c r="A78" s="67">
        <v>950</v>
      </c>
      <c r="B78" s="146">
        <v>11664</v>
      </c>
      <c r="C78" s="139">
        <v>12215</v>
      </c>
      <c r="D78" s="139">
        <v>12766</v>
      </c>
      <c r="E78" s="139">
        <v>13318</v>
      </c>
      <c r="F78" s="139">
        <v>13869</v>
      </c>
      <c r="G78" s="139">
        <v>14493</v>
      </c>
      <c r="H78" s="139">
        <v>15122</v>
      </c>
      <c r="I78" s="139">
        <v>15751</v>
      </c>
      <c r="J78" s="139">
        <v>16380</v>
      </c>
      <c r="K78" s="139">
        <v>17010</v>
      </c>
      <c r="L78" s="139">
        <v>17639</v>
      </c>
      <c r="M78" s="139">
        <v>18195</v>
      </c>
      <c r="N78" s="139">
        <v>18483</v>
      </c>
      <c r="O78" s="139">
        <v>18770</v>
      </c>
      <c r="P78" s="139">
        <v>19057</v>
      </c>
      <c r="Q78" s="139">
        <v>19344</v>
      </c>
      <c r="R78" s="120">
        <v>19632</v>
      </c>
    </row>
    <row r="79" spans="1:18" x14ac:dyDescent="0.3">
      <c r="A79" s="66">
        <v>1000</v>
      </c>
      <c r="B79" s="147">
        <v>12501</v>
      </c>
      <c r="C79" s="141">
        <v>13081</v>
      </c>
      <c r="D79" s="141">
        <v>13662</v>
      </c>
      <c r="E79" s="141">
        <v>14289</v>
      </c>
      <c r="F79" s="141">
        <v>14952</v>
      </c>
      <c r="G79" s="141">
        <v>15613</v>
      </c>
      <c r="H79" s="141">
        <v>16276</v>
      </c>
      <c r="I79" s="141">
        <v>16938</v>
      </c>
      <c r="J79" s="141">
        <v>17601</v>
      </c>
      <c r="K79" s="141">
        <v>18193</v>
      </c>
      <c r="L79" s="141">
        <v>18496</v>
      </c>
      <c r="M79" s="141">
        <v>18797</v>
      </c>
      <c r="N79" s="141">
        <v>19100</v>
      </c>
      <c r="O79" s="141">
        <v>19403</v>
      </c>
      <c r="P79" s="141">
        <v>19706</v>
      </c>
      <c r="Q79" s="141">
        <v>20007</v>
      </c>
      <c r="R79" s="121">
        <v>20306</v>
      </c>
    </row>
    <row r="80" spans="1:18" x14ac:dyDescent="0.3">
      <c r="A80" s="67">
        <v>1100</v>
      </c>
      <c r="B80" s="146">
        <v>14338</v>
      </c>
      <c r="C80" s="139">
        <v>15067</v>
      </c>
      <c r="D80" s="139">
        <v>15795</v>
      </c>
      <c r="E80" s="139">
        <v>16525</v>
      </c>
      <c r="F80" s="139">
        <v>17253</v>
      </c>
      <c r="G80" s="139">
        <v>17982</v>
      </c>
      <c r="H80" s="139">
        <v>18397</v>
      </c>
      <c r="I80" s="139">
        <v>18730</v>
      </c>
      <c r="J80" s="139">
        <v>19062</v>
      </c>
      <c r="K80" s="139">
        <v>19395</v>
      </c>
      <c r="L80" s="139">
        <v>19728</v>
      </c>
      <c r="M80" s="139">
        <v>20061</v>
      </c>
      <c r="N80" s="139">
        <v>20388</v>
      </c>
      <c r="O80" s="139">
        <v>20715</v>
      </c>
      <c r="P80" s="139">
        <v>21042</v>
      </c>
      <c r="Q80" s="139">
        <v>21370</v>
      </c>
      <c r="R80" s="120">
        <v>21696</v>
      </c>
    </row>
    <row r="81" spans="1:18" x14ac:dyDescent="0.3">
      <c r="A81" s="66">
        <v>1200</v>
      </c>
      <c r="B81" s="147">
        <v>16544</v>
      </c>
      <c r="C81" s="141">
        <v>17339</v>
      </c>
      <c r="D81" s="141">
        <v>18134</v>
      </c>
      <c r="E81" s="141">
        <v>18497</v>
      </c>
      <c r="F81" s="141">
        <v>18860</v>
      </c>
      <c r="G81" s="141">
        <v>19222</v>
      </c>
      <c r="H81" s="141">
        <v>19586</v>
      </c>
      <c r="I81" s="141">
        <v>19949</v>
      </c>
      <c r="J81" s="141">
        <v>20308</v>
      </c>
      <c r="K81" s="141">
        <v>20664</v>
      </c>
      <c r="L81" s="141">
        <v>21021</v>
      </c>
      <c r="M81" s="141">
        <v>21378</v>
      </c>
      <c r="N81" s="141">
        <v>21735</v>
      </c>
      <c r="O81" s="141">
        <v>22089</v>
      </c>
      <c r="P81" s="141">
        <v>22433</v>
      </c>
      <c r="Q81" s="141">
        <v>22779</v>
      </c>
      <c r="R81" s="121">
        <v>23124</v>
      </c>
    </row>
    <row r="82" spans="1:18" ht="15" thickBot="1" x14ac:dyDescent="0.35">
      <c r="A82" s="68">
        <v>1300</v>
      </c>
      <c r="B82" s="148">
        <v>18492</v>
      </c>
      <c r="C82" s="143">
        <v>18886</v>
      </c>
      <c r="D82" s="143">
        <v>19278</v>
      </c>
      <c r="E82" s="143">
        <v>19672</v>
      </c>
      <c r="F82" s="143">
        <v>20065</v>
      </c>
      <c r="G82" s="143">
        <v>20452</v>
      </c>
      <c r="H82" s="143">
        <v>20838</v>
      </c>
      <c r="I82" s="143">
        <v>21226</v>
      </c>
      <c r="J82" s="143">
        <v>21612</v>
      </c>
      <c r="K82" s="143">
        <v>21998</v>
      </c>
      <c r="L82" s="143">
        <v>22372</v>
      </c>
      <c r="M82" s="143">
        <v>22745</v>
      </c>
      <c r="N82" s="143">
        <v>23120</v>
      </c>
      <c r="O82" s="143">
        <v>23493</v>
      </c>
      <c r="P82" s="143">
        <v>23866</v>
      </c>
      <c r="Q82" s="143">
        <v>24240</v>
      </c>
      <c r="R82" s="144">
        <v>24613</v>
      </c>
    </row>
    <row r="83" spans="1:18" ht="15" thickBot="1" x14ac:dyDescent="0.35"/>
    <row r="84" spans="1:18" x14ac:dyDescent="0.3">
      <c r="A84" s="165" t="s">
        <v>8</v>
      </c>
      <c r="B84" s="167" t="s">
        <v>5</v>
      </c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9"/>
    </row>
    <row r="85" spans="1:18" ht="15" thickBot="1" x14ac:dyDescent="0.35">
      <c r="A85" s="166"/>
      <c r="B85" s="170" t="s">
        <v>9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2"/>
    </row>
    <row r="86" spans="1:18" ht="15" thickBot="1" x14ac:dyDescent="0.35">
      <c r="A86" s="166"/>
      <c r="B86" s="77">
        <v>200</v>
      </c>
      <c r="C86" s="78">
        <v>250</v>
      </c>
      <c r="D86" s="78">
        <v>300</v>
      </c>
      <c r="E86" s="78">
        <v>350</v>
      </c>
      <c r="F86" s="78">
        <v>400</v>
      </c>
      <c r="G86" s="78">
        <v>450</v>
      </c>
      <c r="H86" s="78">
        <v>500</v>
      </c>
      <c r="I86" s="78">
        <v>550</v>
      </c>
      <c r="J86" s="78">
        <v>600</v>
      </c>
      <c r="K86" s="78">
        <v>650</v>
      </c>
      <c r="L86" s="78">
        <v>700</v>
      </c>
      <c r="M86" s="78">
        <v>750</v>
      </c>
      <c r="N86" s="78">
        <v>800</v>
      </c>
      <c r="O86" s="78">
        <v>850</v>
      </c>
      <c r="P86" s="78">
        <v>900</v>
      </c>
      <c r="Q86" s="78">
        <v>950</v>
      </c>
      <c r="R86" s="79">
        <v>1000</v>
      </c>
    </row>
    <row r="87" spans="1:18" x14ac:dyDescent="0.3">
      <c r="A87" s="73">
        <v>200</v>
      </c>
      <c r="B87" s="136">
        <v>6347</v>
      </c>
      <c r="C87" s="137">
        <v>6727</v>
      </c>
      <c r="D87" s="137">
        <v>7110</v>
      </c>
      <c r="E87" s="137">
        <v>7492</v>
      </c>
      <c r="F87" s="137">
        <v>7874</v>
      </c>
      <c r="G87" s="137">
        <v>8255</v>
      </c>
      <c r="H87" s="137">
        <v>8637</v>
      </c>
      <c r="I87" s="137">
        <v>9019</v>
      </c>
      <c r="J87" s="137">
        <v>9401</v>
      </c>
      <c r="K87" s="137">
        <v>9782</v>
      </c>
      <c r="L87" s="137">
        <v>10142</v>
      </c>
      <c r="M87" s="137">
        <v>10454</v>
      </c>
      <c r="N87" s="137">
        <v>10765</v>
      </c>
      <c r="O87" s="137">
        <v>11077</v>
      </c>
      <c r="P87" s="137">
        <v>11388</v>
      </c>
      <c r="Q87" s="137">
        <v>11700</v>
      </c>
      <c r="R87" s="119">
        <v>12011</v>
      </c>
    </row>
    <row r="88" spans="1:18" x14ac:dyDescent="0.3">
      <c r="A88" s="67">
        <v>250</v>
      </c>
      <c r="B88" s="138">
        <v>7275</v>
      </c>
      <c r="C88" s="139">
        <v>7752</v>
      </c>
      <c r="D88" s="139">
        <v>8230</v>
      </c>
      <c r="E88" s="139">
        <v>8707</v>
      </c>
      <c r="F88" s="139">
        <v>9184</v>
      </c>
      <c r="G88" s="139">
        <v>9662</v>
      </c>
      <c r="H88" s="139">
        <v>10121</v>
      </c>
      <c r="I88" s="139">
        <v>10510</v>
      </c>
      <c r="J88" s="139">
        <v>10901</v>
      </c>
      <c r="K88" s="139">
        <v>11290</v>
      </c>
      <c r="L88" s="139">
        <v>11679</v>
      </c>
      <c r="M88" s="139">
        <v>12068</v>
      </c>
      <c r="N88" s="139">
        <v>12458</v>
      </c>
      <c r="O88" s="139">
        <v>12847</v>
      </c>
      <c r="P88" s="139">
        <v>13236</v>
      </c>
      <c r="Q88" s="139">
        <v>13625</v>
      </c>
      <c r="R88" s="120">
        <v>14014</v>
      </c>
    </row>
    <row r="89" spans="1:18" x14ac:dyDescent="0.3">
      <c r="A89" s="66">
        <v>300</v>
      </c>
      <c r="B89" s="140">
        <v>8326</v>
      </c>
      <c r="C89" s="141">
        <v>8899</v>
      </c>
      <c r="D89" s="141">
        <v>9471</v>
      </c>
      <c r="E89" s="141">
        <v>10044</v>
      </c>
      <c r="F89" s="141">
        <v>10512</v>
      </c>
      <c r="G89" s="141">
        <v>10978</v>
      </c>
      <c r="H89" s="141">
        <v>11445</v>
      </c>
      <c r="I89" s="141">
        <v>11913</v>
      </c>
      <c r="J89" s="141">
        <v>12381</v>
      </c>
      <c r="K89" s="141">
        <v>12847</v>
      </c>
      <c r="L89" s="141">
        <v>13314</v>
      </c>
      <c r="M89" s="141">
        <v>13782</v>
      </c>
      <c r="N89" s="141">
        <v>14250</v>
      </c>
      <c r="O89" s="141">
        <v>14716</v>
      </c>
      <c r="P89" s="141">
        <v>15181</v>
      </c>
      <c r="Q89" s="141">
        <v>15641</v>
      </c>
      <c r="R89" s="121">
        <v>16102</v>
      </c>
    </row>
    <row r="90" spans="1:18" x14ac:dyDescent="0.3">
      <c r="A90" s="67">
        <v>350</v>
      </c>
      <c r="B90" s="138">
        <v>9498</v>
      </c>
      <c r="C90" s="139">
        <v>10143</v>
      </c>
      <c r="D90" s="139">
        <v>10689</v>
      </c>
      <c r="E90" s="139">
        <v>11234</v>
      </c>
      <c r="F90" s="139">
        <v>11779</v>
      </c>
      <c r="G90" s="139">
        <v>12325</v>
      </c>
      <c r="H90" s="139">
        <v>12869</v>
      </c>
      <c r="I90" s="139">
        <v>13414</v>
      </c>
      <c r="J90" s="139">
        <v>13960</v>
      </c>
      <c r="K90" s="139">
        <v>14504</v>
      </c>
      <c r="L90" s="139">
        <v>15049</v>
      </c>
      <c r="M90" s="139">
        <v>15587</v>
      </c>
      <c r="N90" s="139">
        <v>16123</v>
      </c>
      <c r="O90" s="139">
        <v>16660</v>
      </c>
      <c r="P90" s="139">
        <v>17198</v>
      </c>
      <c r="Q90" s="139">
        <v>17734</v>
      </c>
      <c r="R90" s="120">
        <v>18272</v>
      </c>
    </row>
    <row r="91" spans="1:18" x14ac:dyDescent="0.3">
      <c r="A91" s="66">
        <v>400</v>
      </c>
      <c r="B91" s="140">
        <v>10654</v>
      </c>
      <c r="C91" s="141">
        <v>11277</v>
      </c>
      <c r="D91" s="141">
        <v>11900</v>
      </c>
      <c r="E91" s="141">
        <v>12523</v>
      </c>
      <c r="F91" s="141">
        <v>13146</v>
      </c>
      <c r="G91" s="141">
        <v>13769</v>
      </c>
      <c r="H91" s="141">
        <v>14392</v>
      </c>
      <c r="I91" s="141">
        <v>15015</v>
      </c>
      <c r="J91" s="141">
        <v>15629</v>
      </c>
      <c r="K91" s="141">
        <v>16243</v>
      </c>
      <c r="L91" s="141">
        <v>16856</v>
      </c>
      <c r="M91" s="141">
        <v>17471</v>
      </c>
      <c r="N91" s="141">
        <v>18084</v>
      </c>
      <c r="O91" s="141">
        <v>18697</v>
      </c>
      <c r="P91" s="141">
        <v>19312</v>
      </c>
      <c r="Q91" s="141">
        <v>19925</v>
      </c>
      <c r="R91" s="121">
        <v>20540</v>
      </c>
    </row>
    <row r="92" spans="1:18" x14ac:dyDescent="0.3">
      <c r="A92" s="67">
        <v>450</v>
      </c>
      <c r="B92" s="138">
        <v>11809</v>
      </c>
      <c r="C92" s="139">
        <v>12509</v>
      </c>
      <c r="D92" s="139">
        <v>13211</v>
      </c>
      <c r="E92" s="139">
        <v>13911</v>
      </c>
      <c r="F92" s="139">
        <v>14612</v>
      </c>
      <c r="G92" s="139">
        <v>15308</v>
      </c>
      <c r="H92" s="139">
        <v>16000</v>
      </c>
      <c r="I92" s="139">
        <v>16690</v>
      </c>
      <c r="J92" s="139">
        <v>17380</v>
      </c>
      <c r="K92" s="139">
        <v>18072</v>
      </c>
      <c r="L92" s="139">
        <v>18762</v>
      </c>
      <c r="M92" s="139">
        <v>19452</v>
      </c>
      <c r="N92" s="139">
        <v>20142</v>
      </c>
      <c r="O92" s="139">
        <v>20834</v>
      </c>
      <c r="P92" s="139">
        <v>21524</v>
      </c>
      <c r="Q92" s="139">
        <v>22214</v>
      </c>
      <c r="R92" s="120">
        <v>22906</v>
      </c>
    </row>
    <row r="93" spans="1:18" x14ac:dyDescent="0.3">
      <c r="A93" s="66">
        <v>500</v>
      </c>
      <c r="B93" s="140">
        <v>13062</v>
      </c>
      <c r="C93" s="141">
        <v>13841</v>
      </c>
      <c r="D93" s="141">
        <v>14621</v>
      </c>
      <c r="E93" s="141">
        <v>15393</v>
      </c>
      <c r="F93" s="141">
        <v>16161</v>
      </c>
      <c r="G93" s="141">
        <v>16928</v>
      </c>
      <c r="H93" s="141">
        <v>17695</v>
      </c>
      <c r="I93" s="141">
        <v>18462</v>
      </c>
      <c r="J93" s="141">
        <v>19229</v>
      </c>
      <c r="K93" s="141">
        <v>19997</v>
      </c>
      <c r="L93" s="141">
        <v>20765</v>
      </c>
      <c r="M93" s="141">
        <v>21532</v>
      </c>
      <c r="N93" s="141">
        <v>22300</v>
      </c>
      <c r="O93" s="141">
        <v>23067</v>
      </c>
      <c r="P93" s="141">
        <v>23834</v>
      </c>
      <c r="Q93" s="141">
        <v>24601</v>
      </c>
      <c r="R93" s="121">
        <v>25175</v>
      </c>
    </row>
    <row r="94" spans="1:18" x14ac:dyDescent="0.3">
      <c r="A94" s="67">
        <v>550</v>
      </c>
      <c r="B94" s="138">
        <v>14416</v>
      </c>
      <c r="C94" s="139">
        <v>15269</v>
      </c>
      <c r="D94" s="139">
        <v>16113</v>
      </c>
      <c r="E94" s="139">
        <v>16957</v>
      </c>
      <c r="F94" s="139">
        <v>17801</v>
      </c>
      <c r="G94" s="139">
        <v>18644</v>
      </c>
      <c r="H94" s="139">
        <v>19488</v>
      </c>
      <c r="I94" s="139">
        <v>20333</v>
      </c>
      <c r="J94" s="139">
        <v>21177</v>
      </c>
      <c r="K94" s="139">
        <v>22021</v>
      </c>
      <c r="L94" s="139">
        <v>22865</v>
      </c>
      <c r="M94" s="139">
        <v>23709</v>
      </c>
      <c r="N94" s="139">
        <v>24554</v>
      </c>
      <c r="O94" s="139">
        <v>25198</v>
      </c>
      <c r="P94" s="139">
        <v>25829</v>
      </c>
      <c r="Q94" s="139">
        <v>26462</v>
      </c>
      <c r="R94" s="120">
        <v>27095</v>
      </c>
    </row>
    <row r="95" spans="1:18" x14ac:dyDescent="0.3">
      <c r="A95" s="66">
        <v>600</v>
      </c>
      <c r="B95" s="140">
        <v>15855</v>
      </c>
      <c r="C95" s="141">
        <v>16777</v>
      </c>
      <c r="D95" s="141">
        <v>17698</v>
      </c>
      <c r="E95" s="141">
        <v>18618</v>
      </c>
      <c r="F95" s="141">
        <v>19539</v>
      </c>
      <c r="G95" s="141">
        <v>20460</v>
      </c>
      <c r="H95" s="141">
        <v>21380</v>
      </c>
      <c r="I95" s="141">
        <v>22301</v>
      </c>
      <c r="J95" s="141">
        <v>23222</v>
      </c>
      <c r="K95" s="141">
        <v>24143</v>
      </c>
      <c r="L95" s="141">
        <v>24947</v>
      </c>
      <c r="M95" s="141">
        <v>25637</v>
      </c>
      <c r="N95" s="141">
        <v>26327</v>
      </c>
      <c r="O95" s="141">
        <v>27016</v>
      </c>
      <c r="P95" s="141">
        <v>27706</v>
      </c>
      <c r="Q95" s="141">
        <v>28395</v>
      </c>
      <c r="R95" s="121">
        <v>29085</v>
      </c>
    </row>
    <row r="96" spans="1:18" x14ac:dyDescent="0.3">
      <c r="A96" s="67">
        <v>650</v>
      </c>
      <c r="B96" s="138">
        <v>17384</v>
      </c>
      <c r="C96" s="139">
        <v>18382</v>
      </c>
      <c r="D96" s="139">
        <v>19379</v>
      </c>
      <c r="E96" s="139">
        <v>20377</v>
      </c>
      <c r="F96" s="139">
        <v>21374</v>
      </c>
      <c r="G96" s="139">
        <v>22372</v>
      </c>
      <c r="H96" s="139">
        <v>23369</v>
      </c>
      <c r="I96" s="139">
        <v>24367</v>
      </c>
      <c r="J96" s="139">
        <v>25172</v>
      </c>
      <c r="K96" s="139">
        <v>25920</v>
      </c>
      <c r="L96" s="139">
        <v>26668</v>
      </c>
      <c r="M96" s="139">
        <v>27414</v>
      </c>
      <c r="N96" s="139">
        <v>28161</v>
      </c>
      <c r="O96" s="139">
        <v>28909</v>
      </c>
      <c r="P96" s="139">
        <v>29655</v>
      </c>
      <c r="Q96" s="139">
        <v>30403</v>
      </c>
      <c r="R96" s="120">
        <v>31150</v>
      </c>
    </row>
    <row r="97" spans="1:18" x14ac:dyDescent="0.3">
      <c r="A97" s="66">
        <v>700</v>
      </c>
      <c r="B97" s="140">
        <v>19011</v>
      </c>
      <c r="C97" s="141">
        <v>20085</v>
      </c>
      <c r="D97" s="141">
        <v>21160</v>
      </c>
      <c r="E97" s="141">
        <v>22234</v>
      </c>
      <c r="F97" s="141">
        <v>23308</v>
      </c>
      <c r="G97" s="141">
        <v>24383</v>
      </c>
      <c r="H97" s="141">
        <v>25242</v>
      </c>
      <c r="I97" s="141">
        <v>26046</v>
      </c>
      <c r="J97" s="141">
        <v>26851</v>
      </c>
      <c r="K97" s="141">
        <v>27656</v>
      </c>
      <c r="L97" s="141">
        <v>28460</v>
      </c>
      <c r="M97" s="141">
        <v>29265</v>
      </c>
      <c r="N97" s="141">
        <v>30070</v>
      </c>
      <c r="O97" s="141">
        <v>30875</v>
      </c>
      <c r="P97" s="141">
        <v>31678</v>
      </c>
      <c r="Q97" s="141">
        <v>32480</v>
      </c>
      <c r="R97" s="121">
        <v>33283</v>
      </c>
    </row>
    <row r="98" spans="1:18" x14ac:dyDescent="0.3">
      <c r="A98" s="67">
        <v>750</v>
      </c>
      <c r="B98" s="138">
        <v>20736</v>
      </c>
      <c r="C98" s="139">
        <v>21887</v>
      </c>
      <c r="D98" s="139">
        <v>23037</v>
      </c>
      <c r="E98" s="139">
        <v>24188</v>
      </c>
      <c r="F98" s="139">
        <v>25154</v>
      </c>
      <c r="G98" s="139">
        <v>26017</v>
      </c>
      <c r="H98" s="139">
        <v>26878</v>
      </c>
      <c r="I98" s="139">
        <v>27740</v>
      </c>
      <c r="J98" s="139">
        <v>28602</v>
      </c>
      <c r="K98" s="139">
        <v>29465</v>
      </c>
      <c r="L98" s="139">
        <v>30326</v>
      </c>
      <c r="M98" s="139">
        <v>31188</v>
      </c>
      <c r="N98" s="139">
        <v>32051</v>
      </c>
      <c r="O98" s="139">
        <v>32909</v>
      </c>
      <c r="P98" s="139">
        <v>33767</v>
      </c>
      <c r="Q98" s="139">
        <v>34625</v>
      </c>
      <c r="R98" s="120">
        <v>35482</v>
      </c>
    </row>
    <row r="99" spans="1:18" x14ac:dyDescent="0.3">
      <c r="A99" s="66">
        <v>800</v>
      </c>
      <c r="B99" s="140">
        <v>22557</v>
      </c>
      <c r="C99" s="141">
        <v>23785</v>
      </c>
      <c r="D99" s="141">
        <v>24909</v>
      </c>
      <c r="E99" s="141">
        <v>25829</v>
      </c>
      <c r="F99" s="141">
        <v>26749</v>
      </c>
      <c r="G99" s="141">
        <v>27669</v>
      </c>
      <c r="H99" s="141">
        <v>28587</v>
      </c>
      <c r="I99" s="141">
        <v>29507</v>
      </c>
      <c r="J99" s="141">
        <v>30427</v>
      </c>
      <c r="K99" s="141">
        <v>31346</v>
      </c>
      <c r="L99" s="141">
        <v>32265</v>
      </c>
      <c r="M99" s="141">
        <v>33180</v>
      </c>
      <c r="N99" s="141">
        <v>34095</v>
      </c>
      <c r="O99" s="141">
        <v>35010</v>
      </c>
      <c r="P99" s="141">
        <v>35926</v>
      </c>
      <c r="Q99" s="141">
        <v>36841</v>
      </c>
      <c r="R99" s="121">
        <v>37756</v>
      </c>
    </row>
    <row r="100" spans="1:18" x14ac:dyDescent="0.3">
      <c r="A100" s="67">
        <v>850</v>
      </c>
      <c r="B100" s="138">
        <v>24477</v>
      </c>
      <c r="C100" s="139">
        <v>25485</v>
      </c>
      <c r="D100" s="139">
        <v>26462</v>
      </c>
      <c r="E100" s="139">
        <v>27439</v>
      </c>
      <c r="F100" s="139">
        <v>28416</v>
      </c>
      <c r="G100" s="139">
        <v>29393</v>
      </c>
      <c r="H100" s="139">
        <v>30371</v>
      </c>
      <c r="I100" s="139">
        <v>31348</v>
      </c>
      <c r="J100" s="139">
        <v>32324</v>
      </c>
      <c r="K100" s="139">
        <v>33295</v>
      </c>
      <c r="L100" s="139">
        <v>34268</v>
      </c>
      <c r="M100" s="139">
        <v>35240</v>
      </c>
      <c r="N100" s="139">
        <v>36213</v>
      </c>
      <c r="O100" s="139">
        <v>37186</v>
      </c>
      <c r="P100" s="139">
        <v>38157</v>
      </c>
      <c r="Q100" s="139">
        <v>39130</v>
      </c>
      <c r="R100" s="120">
        <v>39753</v>
      </c>
    </row>
    <row r="101" spans="1:18" x14ac:dyDescent="0.3">
      <c r="A101" s="66">
        <v>900</v>
      </c>
      <c r="B101" s="140">
        <v>26019</v>
      </c>
      <c r="C101" s="141">
        <v>27054</v>
      </c>
      <c r="D101" s="141">
        <v>28089</v>
      </c>
      <c r="E101" s="141">
        <v>29123</v>
      </c>
      <c r="F101" s="141">
        <v>30158</v>
      </c>
      <c r="G101" s="141">
        <v>31191</v>
      </c>
      <c r="H101" s="141">
        <v>32226</v>
      </c>
      <c r="I101" s="141">
        <v>33255</v>
      </c>
      <c r="J101" s="141">
        <v>34285</v>
      </c>
      <c r="K101" s="141">
        <v>35314</v>
      </c>
      <c r="L101" s="141">
        <v>36344</v>
      </c>
      <c r="M101" s="141">
        <v>37373</v>
      </c>
      <c r="N101" s="141">
        <v>38404</v>
      </c>
      <c r="O101" s="141">
        <v>39324</v>
      </c>
      <c r="P101" s="141">
        <v>39984</v>
      </c>
      <c r="Q101" s="141">
        <v>40644</v>
      </c>
      <c r="R101" s="121">
        <v>41305</v>
      </c>
    </row>
    <row r="102" spans="1:18" x14ac:dyDescent="0.3">
      <c r="A102" s="67">
        <v>950</v>
      </c>
      <c r="B102" s="138">
        <v>27604</v>
      </c>
      <c r="C102" s="139">
        <v>28696</v>
      </c>
      <c r="D102" s="139">
        <v>29787</v>
      </c>
      <c r="E102" s="139">
        <v>30879</v>
      </c>
      <c r="F102" s="139">
        <v>31971</v>
      </c>
      <c r="G102" s="139">
        <v>33059</v>
      </c>
      <c r="H102" s="139">
        <v>34145</v>
      </c>
      <c r="I102" s="139">
        <v>35233</v>
      </c>
      <c r="J102" s="139">
        <v>36319</v>
      </c>
      <c r="K102" s="139">
        <v>37406</v>
      </c>
      <c r="L102" s="139">
        <v>38493</v>
      </c>
      <c r="M102" s="139">
        <v>39419</v>
      </c>
      <c r="N102" s="139">
        <v>40115</v>
      </c>
      <c r="O102" s="139">
        <v>40812</v>
      </c>
      <c r="P102" s="139">
        <v>41509</v>
      </c>
      <c r="Q102" s="139">
        <v>42206</v>
      </c>
      <c r="R102" s="120">
        <v>42902</v>
      </c>
    </row>
    <row r="103" spans="1:18" x14ac:dyDescent="0.3">
      <c r="A103" s="66">
        <v>1000</v>
      </c>
      <c r="B103" s="140">
        <v>29260</v>
      </c>
      <c r="C103" s="141">
        <v>30410</v>
      </c>
      <c r="D103" s="141">
        <v>31559</v>
      </c>
      <c r="E103" s="141">
        <v>32706</v>
      </c>
      <c r="F103" s="141">
        <v>33850</v>
      </c>
      <c r="G103" s="141">
        <v>34995</v>
      </c>
      <c r="H103" s="141">
        <v>36139</v>
      </c>
      <c r="I103" s="141">
        <v>37282</v>
      </c>
      <c r="J103" s="141">
        <v>38426</v>
      </c>
      <c r="K103" s="141">
        <v>39412</v>
      </c>
      <c r="L103" s="141">
        <v>40145</v>
      </c>
      <c r="M103" s="141">
        <v>40879</v>
      </c>
      <c r="N103" s="141">
        <v>41613</v>
      </c>
      <c r="O103" s="141">
        <v>42346</v>
      </c>
      <c r="P103" s="141">
        <v>43080</v>
      </c>
      <c r="Q103" s="141">
        <v>43813</v>
      </c>
      <c r="R103" s="121">
        <v>44340</v>
      </c>
    </row>
    <row r="104" spans="1:18" x14ac:dyDescent="0.3">
      <c r="A104" s="67">
        <v>1100</v>
      </c>
      <c r="B104" s="138">
        <v>32793</v>
      </c>
      <c r="C104" s="139">
        <v>34051</v>
      </c>
      <c r="D104" s="139">
        <v>35310</v>
      </c>
      <c r="E104" s="139">
        <v>36567</v>
      </c>
      <c r="F104" s="139">
        <v>37826</v>
      </c>
      <c r="G104" s="139">
        <v>39084</v>
      </c>
      <c r="H104" s="139">
        <v>39907</v>
      </c>
      <c r="I104" s="139">
        <v>40715</v>
      </c>
      <c r="J104" s="139">
        <v>41522</v>
      </c>
      <c r="K104" s="139">
        <v>42328</v>
      </c>
      <c r="L104" s="139">
        <v>43136</v>
      </c>
      <c r="M104" s="139">
        <v>43942</v>
      </c>
      <c r="N104" s="139">
        <v>44473</v>
      </c>
      <c r="O104" s="139">
        <v>45005</v>
      </c>
      <c r="P104" s="139">
        <v>45537</v>
      </c>
      <c r="Q104" s="139">
        <v>46067</v>
      </c>
      <c r="R104" s="120">
        <v>46599</v>
      </c>
    </row>
    <row r="105" spans="1:18" x14ac:dyDescent="0.3">
      <c r="A105" s="66">
        <v>1200</v>
      </c>
      <c r="B105" s="140">
        <v>36602</v>
      </c>
      <c r="C105" s="141">
        <v>37975</v>
      </c>
      <c r="D105" s="141">
        <v>39269</v>
      </c>
      <c r="E105" s="141">
        <v>40150</v>
      </c>
      <c r="F105" s="141">
        <v>41030</v>
      </c>
      <c r="G105" s="141">
        <v>41911</v>
      </c>
      <c r="H105" s="141">
        <v>42790</v>
      </c>
      <c r="I105" s="141">
        <v>43671</v>
      </c>
      <c r="J105" s="141">
        <v>44343</v>
      </c>
      <c r="K105" s="141">
        <v>44922</v>
      </c>
      <c r="L105" s="141">
        <v>45502</v>
      </c>
      <c r="M105" s="141">
        <v>46083</v>
      </c>
      <c r="N105" s="141">
        <v>46662</v>
      </c>
      <c r="O105" s="141">
        <v>47518</v>
      </c>
      <c r="P105" s="141">
        <v>49146</v>
      </c>
      <c r="Q105" s="141">
        <v>50774</v>
      </c>
      <c r="R105" s="121">
        <v>52402</v>
      </c>
    </row>
    <row r="106" spans="1:18" ht="15" thickBot="1" x14ac:dyDescent="0.35">
      <c r="A106" s="68">
        <v>1300</v>
      </c>
      <c r="B106" s="142">
        <v>40138</v>
      </c>
      <c r="C106" s="143">
        <v>41092</v>
      </c>
      <c r="D106" s="143">
        <v>42045</v>
      </c>
      <c r="E106" s="143">
        <v>42999</v>
      </c>
      <c r="F106" s="143">
        <v>43949</v>
      </c>
      <c r="G106" s="143">
        <v>44578</v>
      </c>
      <c r="H106" s="143">
        <v>45205</v>
      </c>
      <c r="I106" s="143">
        <v>45834</v>
      </c>
      <c r="J106" s="143">
        <v>46461</v>
      </c>
      <c r="K106" s="143">
        <v>47089</v>
      </c>
      <c r="L106" s="143">
        <v>48853</v>
      </c>
      <c r="M106" s="143">
        <v>50617</v>
      </c>
      <c r="N106" s="143">
        <v>52381</v>
      </c>
      <c r="O106" s="143">
        <v>54147</v>
      </c>
      <c r="P106" s="143">
        <v>55911</v>
      </c>
      <c r="Q106" s="143">
        <v>57675</v>
      </c>
      <c r="R106" s="144">
        <v>59439</v>
      </c>
    </row>
    <row r="107" spans="1:18" x14ac:dyDescent="0.3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</row>
    <row r="108" spans="1:18" x14ac:dyDescent="0.3">
      <c r="A108" s="108" t="s">
        <v>18</v>
      </c>
      <c r="B108" s="7"/>
      <c r="C108" s="16"/>
      <c r="D108" s="7"/>
      <c r="E108" s="16"/>
      <c r="F108" s="7"/>
      <c r="G108" s="16"/>
      <c r="H108" s="7"/>
      <c r="I108" s="16"/>
    </row>
    <row r="109" spans="1:18" x14ac:dyDescent="0.3">
      <c r="A109" s="108" t="s">
        <v>21</v>
      </c>
      <c r="B109" s="7"/>
      <c r="C109" s="16"/>
      <c r="D109" s="7"/>
      <c r="E109" s="16"/>
      <c r="F109" s="7"/>
      <c r="G109" s="16"/>
      <c r="H109" s="7"/>
      <c r="I109" s="16"/>
    </row>
    <row r="110" spans="1:18" x14ac:dyDescent="0.3">
      <c r="A110" s="108" t="s">
        <v>17</v>
      </c>
      <c r="B110" s="7"/>
      <c r="C110" s="16"/>
      <c r="D110" s="7"/>
      <c r="E110" s="16"/>
      <c r="F110" s="7"/>
      <c r="G110" s="16"/>
      <c r="H110" s="7"/>
      <c r="I110" s="16"/>
    </row>
    <row r="111" spans="1:18" x14ac:dyDescent="0.3">
      <c r="A111" s="13" t="s">
        <v>19</v>
      </c>
      <c r="B111" s="7"/>
      <c r="C111" s="16"/>
      <c r="D111" s="7"/>
      <c r="E111" s="16"/>
      <c r="F111" s="7"/>
      <c r="G111" s="16"/>
      <c r="H111" s="7"/>
      <c r="I111" s="16"/>
    </row>
    <row r="112" spans="1:18" x14ac:dyDescent="0.3">
      <c r="A112" s="7"/>
      <c r="B112" s="7"/>
      <c r="C112" s="16"/>
      <c r="D112" s="7"/>
      <c r="E112" s="16"/>
      <c r="F112" s="7"/>
      <c r="G112" s="16"/>
      <c r="H112" s="7"/>
      <c r="I112" s="16"/>
    </row>
    <row r="113" spans="1:10" x14ac:dyDescent="0.3">
      <c r="A113" s="7"/>
      <c r="B113" s="7"/>
      <c r="C113" s="16"/>
      <c r="D113" s="7"/>
      <c r="E113" s="16"/>
      <c r="F113" s="7"/>
      <c r="G113" s="16"/>
      <c r="H113" s="7"/>
      <c r="I113" s="16"/>
      <c r="J113"/>
    </row>
    <row r="114" spans="1:10" x14ac:dyDescent="0.3">
      <c r="A114" s="7"/>
      <c r="B114" s="7"/>
      <c r="C114" s="16"/>
      <c r="D114" s="7"/>
      <c r="E114" s="16"/>
      <c r="F114" s="7"/>
      <c r="G114" s="16"/>
      <c r="H114" s="7"/>
      <c r="I114" s="16"/>
      <c r="J114"/>
    </row>
    <row r="115" spans="1:10" x14ac:dyDescent="0.3">
      <c r="A115" s="7"/>
      <c r="B115" s="7"/>
      <c r="C115" s="16"/>
      <c r="D115" s="7"/>
      <c r="E115" s="16"/>
      <c r="F115" s="7"/>
      <c r="G115" s="16"/>
      <c r="H115" s="7"/>
      <c r="I115" s="16"/>
      <c r="J115"/>
    </row>
    <row r="116" spans="1:10" x14ac:dyDescent="0.3">
      <c r="A116" s="7"/>
      <c r="B116" s="7"/>
      <c r="C116" s="16"/>
      <c r="D116" s="7"/>
      <c r="E116" s="16"/>
      <c r="F116" s="7"/>
      <c r="G116" s="16"/>
      <c r="H116" s="7"/>
      <c r="I116" s="16"/>
      <c r="J116"/>
    </row>
    <row r="117" spans="1:10" x14ac:dyDescent="0.3">
      <c r="A117" s="7"/>
      <c r="B117" s="7"/>
      <c r="C117" s="16"/>
      <c r="D117" s="7"/>
      <c r="E117" s="16"/>
      <c r="F117" s="7"/>
      <c r="G117" s="16"/>
      <c r="H117" s="7"/>
      <c r="I117" s="16"/>
      <c r="J117"/>
    </row>
    <row r="118" spans="1:10" x14ac:dyDescent="0.3">
      <c r="A118" s="7"/>
      <c r="B118" s="7"/>
      <c r="C118" s="16"/>
      <c r="D118" s="7"/>
      <c r="E118" s="16"/>
      <c r="F118" s="7"/>
      <c r="G118" s="16"/>
      <c r="H118" s="7"/>
      <c r="I118" s="16"/>
    </row>
    <row r="119" spans="1:10" x14ac:dyDescent="0.3">
      <c r="A119" s="7"/>
      <c r="B119" s="7"/>
      <c r="C119" s="16"/>
      <c r="D119" s="7"/>
      <c r="E119" s="16"/>
      <c r="F119" s="7"/>
      <c r="G119" s="16"/>
      <c r="H119" s="7"/>
      <c r="I119" s="16"/>
    </row>
    <row r="120" spans="1:10" x14ac:dyDescent="0.3">
      <c r="B120" s="7"/>
      <c r="C120" s="16"/>
      <c r="D120" s="7"/>
      <c r="E120" s="16"/>
      <c r="F120" s="7"/>
      <c r="G120" s="16"/>
      <c r="H120" s="7"/>
      <c r="I120" s="16"/>
    </row>
  </sheetData>
  <protectedRanges>
    <protectedRange sqref="I24:J24 B12:I13 B36:I37 B60:I61 B84:I85" name="Диапазон1_1_2"/>
    <protectedRange sqref="A12 A36 A60 A84" name="Диапазон1_2"/>
    <protectedRange sqref="B10:C11" name="Диапазон1_1_2_1"/>
    <protectedRange sqref="A10:A11" name="Диапазон1_2_1"/>
    <protectedRange sqref="A2:A9" name="Диапазон1_2_1_1"/>
    <protectedRange sqref="I48:J48" name="Диапазон1_1_2_2"/>
    <protectedRange sqref="I72:J72" name="Диапазон1_1_2_3"/>
    <protectedRange sqref="I96:J96" name="Диапазон1_1_2_4"/>
  </protectedRanges>
  <mergeCells count="12">
    <mergeCell ref="A84:A86"/>
    <mergeCell ref="B84:R84"/>
    <mergeCell ref="B85:R85"/>
    <mergeCell ref="A12:A14"/>
    <mergeCell ref="A36:A38"/>
    <mergeCell ref="B36:R36"/>
    <mergeCell ref="B37:R37"/>
    <mergeCell ref="A60:A62"/>
    <mergeCell ref="B60:R60"/>
    <mergeCell ref="B61:R61"/>
    <mergeCell ref="B12:R12"/>
    <mergeCell ref="B13:R13"/>
  </mergeCells>
  <hyperlinks>
    <hyperlink ref="A4" r:id="rId1" display="WWW.TEPLOV.RU" xr:uid="{00000000-0004-0000-0700-000000000000}"/>
  </hyperlinks>
  <pageMargins left="0.23622047244094491" right="0.23622047244094491" top="0.15748031496062992" bottom="0.15748031496062992" header="0.31496062992125984" footer="0.31496062992125984"/>
  <pageSetup paperSize="9" scale="62" fitToHeight="0" orientation="portrait" r:id="rId2"/>
  <rowBreaks count="1" manualBreakCount="1">
    <brk id="83" max="17" man="1"/>
  </rowBreaks>
  <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  <pageSetUpPr fitToPage="1"/>
  </sheetPr>
  <dimension ref="A1:R120"/>
  <sheetViews>
    <sheetView showGridLines="0" topLeftCell="A77" zoomScale="90" zoomScaleNormal="90" workbookViewId="0">
      <selection activeCell="B87" sqref="B87:R106"/>
    </sheetView>
  </sheetViews>
  <sheetFormatPr defaultRowHeight="14.4" x14ac:dyDescent="0.3"/>
  <cols>
    <col min="1" max="1" width="12.33203125" style="27" customWidth="1"/>
    <col min="2" max="18" width="8.5546875" style="23" customWidth="1"/>
  </cols>
  <sheetData>
    <row r="1" spans="1:18" x14ac:dyDescent="0.3">
      <c r="A1" s="153" t="str">
        <f>Кожух!A1</f>
        <v>Прайс действует с 01.04.2022</v>
      </c>
      <c r="B1" s="7"/>
      <c r="C1" s="16"/>
      <c r="D1" s="7"/>
      <c r="E1" s="16"/>
      <c r="F1" s="7"/>
      <c r="G1" s="16"/>
      <c r="H1" s="7"/>
      <c r="I1" s="32"/>
    </row>
    <row r="2" spans="1:18" x14ac:dyDescent="0.3">
      <c r="A2" s="1"/>
      <c r="B2" s="7"/>
      <c r="C2" s="16"/>
      <c r="D2" s="7"/>
      <c r="E2" s="16"/>
      <c r="F2" s="7"/>
      <c r="G2" s="16"/>
      <c r="H2" s="7"/>
      <c r="I2" s="16"/>
    </row>
    <row r="3" spans="1:18" x14ac:dyDescent="0.3">
      <c r="A3" s="1"/>
      <c r="B3" s="7"/>
      <c r="C3" s="16"/>
      <c r="D3" s="7"/>
      <c r="E3" s="16"/>
      <c r="F3" s="7"/>
      <c r="G3" s="16"/>
      <c r="H3" s="7"/>
      <c r="I3" s="16"/>
    </row>
    <row r="4" spans="1:18" ht="15" customHeight="1" x14ac:dyDescent="0.3">
      <c r="A4" s="8"/>
      <c r="B4" s="7"/>
      <c r="C4" s="16"/>
      <c r="D4" s="28"/>
      <c r="E4" s="28"/>
      <c r="F4" s="28"/>
      <c r="G4" s="28"/>
      <c r="H4" s="28"/>
      <c r="I4" s="16"/>
      <c r="J4" s="30"/>
      <c r="K4" s="30"/>
      <c r="L4" s="30"/>
      <c r="M4" s="30"/>
      <c r="N4" s="30"/>
      <c r="O4" s="30"/>
      <c r="P4" s="30"/>
    </row>
    <row r="5" spans="1:18" ht="21.75" customHeight="1" x14ac:dyDescent="0.3">
      <c r="A5" s="1"/>
      <c r="B5" s="7"/>
      <c r="C5" s="16"/>
      <c r="D5" s="28"/>
      <c r="E5" s="28"/>
      <c r="F5" s="28"/>
      <c r="G5" s="28"/>
      <c r="H5" s="28"/>
      <c r="I5" s="16"/>
      <c r="J5" s="30"/>
      <c r="K5" s="30"/>
      <c r="L5" s="30"/>
      <c r="M5" s="30"/>
      <c r="N5" s="30"/>
      <c r="O5" s="30"/>
      <c r="P5" s="30"/>
    </row>
    <row r="6" spans="1:18" ht="17.399999999999999" x14ac:dyDescent="0.3">
      <c r="A6" s="1"/>
      <c r="B6" s="7"/>
      <c r="C6" s="16"/>
      <c r="D6" s="29"/>
      <c r="E6" s="29"/>
      <c r="F6" s="29"/>
      <c r="G6" s="29"/>
      <c r="H6" s="29"/>
      <c r="I6" s="16"/>
    </row>
    <row r="7" spans="1:18" ht="17.399999999999999" x14ac:dyDescent="0.3">
      <c r="A7" s="1"/>
      <c r="B7" s="7"/>
      <c r="C7" s="16"/>
      <c r="D7" s="29"/>
      <c r="E7" s="29"/>
      <c r="F7" s="29"/>
      <c r="G7" s="29"/>
      <c r="H7" s="29"/>
      <c r="I7" s="16"/>
    </row>
    <row r="8" spans="1:18" ht="17.399999999999999" x14ac:dyDescent="0.3">
      <c r="A8" s="1"/>
      <c r="B8" s="7"/>
      <c r="C8" s="16"/>
      <c r="D8" s="29"/>
      <c r="E8" s="29"/>
      <c r="F8" s="29"/>
      <c r="G8" s="29"/>
      <c r="H8" s="29"/>
      <c r="I8" s="16"/>
    </row>
    <row r="9" spans="1:18" ht="17.399999999999999" x14ac:dyDescent="0.3">
      <c r="A9" s="1"/>
      <c r="B9" s="7"/>
      <c r="C9" s="16"/>
      <c r="D9" s="29"/>
      <c r="E9" s="29"/>
      <c r="F9" s="29"/>
      <c r="G9" s="29"/>
      <c r="H9" s="29"/>
      <c r="I9" s="16"/>
    </row>
    <row r="10" spans="1:18" x14ac:dyDescent="0.3">
      <c r="A10" s="5"/>
      <c r="B10" s="1"/>
      <c r="C10" s="17"/>
      <c r="D10" s="7"/>
      <c r="E10" s="16"/>
      <c r="F10" s="7"/>
      <c r="G10" s="16"/>
      <c r="H10" s="7"/>
      <c r="I10" s="16"/>
    </row>
    <row r="11" spans="1:18" ht="15" thickBot="1" x14ac:dyDescent="0.35">
      <c r="A11" s="5"/>
      <c r="B11" s="1"/>
      <c r="C11" s="17"/>
      <c r="D11" s="7"/>
      <c r="E11" s="16"/>
      <c r="F11" s="7"/>
      <c r="G11" s="16"/>
      <c r="H11" s="7"/>
      <c r="I11" s="16"/>
    </row>
    <row r="12" spans="1:18" ht="17.25" customHeight="1" x14ac:dyDescent="0.3">
      <c r="A12" s="165" t="s">
        <v>8</v>
      </c>
      <c r="B12" s="167" t="s">
        <v>2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9"/>
    </row>
    <row r="13" spans="1:18" s="6" customFormat="1" ht="15" thickBot="1" x14ac:dyDescent="0.35">
      <c r="A13" s="166"/>
      <c r="B13" s="170" t="s">
        <v>9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2"/>
    </row>
    <row r="14" spans="1:18" ht="15" thickBot="1" x14ac:dyDescent="0.35">
      <c r="A14" s="166"/>
      <c r="B14" s="74">
        <v>200</v>
      </c>
      <c r="C14" s="75">
        <v>250</v>
      </c>
      <c r="D14" s="75">
        <v>300</v>
      </c>
      <c r="E14" s="75">
        <v>350</v>
      </c>
      <c r="F14" s="75">
        <v>400</v>
      </c>
      <c r="G14" s="75">
        <v>450</v>
      </c>
      <c r="H14" s="75">
        <v>500</v>
      </c>
      <c r="I14" s="75">
        <v>550</v>
      </c>
      <c r="J14" s="75">
        <v>600</v>
      </c>
      <c r="K14" s="75">
        <v>650</v>
      </c>
      <c r="L14" s="75">
        <v>700</v>
      </c>
      <c r="M14" s="75">
        <v>750</v>
      </c>
      <c r="N14" s="75">
        <v>800</v>
      </c>
      <c r="O14" s="75">
        <v>850</v>
      </c>
      <c r="P14" s="75">
        <v>900</v>
      </c>
      <c r="Q14" s="75">
        <v>950</v>
      </c>
      <c r="R14" s="76">
        <v>1000</v>
      </c>
    </row>
    <row r="15" spans="1:18" x14ac:dyDescent="0.3">
      <c r="A15" s="73">
        <v>200</v>
      </c>
      <c r="B15" s="145">
        <v>4065.6000000000004</v>
      </c>
      <c r="C15" s="137">
        <v>4181.1000000000004</v>
      </c>
      <c r="D15" s="137">
        <v>4296.6000000000004</v>
      </c>
      <c r="E15" s="137">
        <v>4412.1000000000004</v>
      </c>
      <c r="F15" s="137">
        <v>4527.6000000000004</v>
      </c>
      <c r="G15" s="137">
        <v>4623.3</v>
      </c>
      <c r="H15" s="137">
        <v>4767.4000000000005</v>
      </c>
      <c r="I15" s="137">
        <v>4874.1000000000004</v>
      </c>
      <c r="J15" s="137">
        <v>4911.5</v>
      </c>
      <c r="K15" s="137">
        <v>5181</v>
      </c>
      <c r="L15" s="137">
        <v>5206.3</v>
      </c>
      <c r="M15" s="137">
        <v>5335</v>
      </c>
      <c r="N15" s="137">
        <v>5438.4000000000005</v>
      </c>
      <c r="O15" s="137">
        <v>5471.4000000000005</v>
      </c>
      <c r="P15" s="137">
        <v>5612.2000000000007</v>
      </c>
      <c r="Q15" s="137">
        <v>5767.3</v>
      </c>
      <c r="R15" s="119">
        <v>5953.2000000000007</v>
      </c>
    </row>
    <row r="16" spans="1:18" x14ac:dyDescent="0.3">
      <c r="A16" s="67">
        <v>250</v>
      </c>
      <c r="B16" s="146">
        <v>4334</v>
      </c>
      <c r="C16" s="139">
        <v>4478.1000000000004</v>
      </c>
      <c r="D16" s="139">
        <v>4636.5</v>
      </c>
      <c r="E16" s="139">
        <v>4810.3</v>
      </c>
      <c r="F16" s="139">
        <v>4974.2000000000007</v>
      </c>
      <c r="G16" s="139">
        <v>5064.4000000000005</v>
      </c>
      <c r="H16" s="139">
        <v>5112.8</v>
      </c>
      <c r="I16" s="139">
        <v>5324</v>
      </c>
      <c r="J16" s="139">
        <v>5483.5</v>
      </c>
      <c r="K16" s="139">
        <v>5609.52</v>
      </c>
      <c r="L16" s="139">
        <v>5709.84</v>
      </c>
      <c r="M16" s="139">
        <v>5878.4000000000005</v>
      </c>
      <c r="N16" s="139">
        <v>5980.7000000000007</v>
      </c>
      <c r="O16" s="139">
        <v>6130.880000000001</v>
      </c>
      <c r="P16" s="139">
        <v>6275.88</v>
      </c>
      <c r="Q16" s="139">
        <v>6401.920000000001</v>
      </c>
      <c r="R16" s="120">
        <v>6502.1</v>
      </c>
    </row>
    <row r="17" spans="1:18" ht="15.75" customHeight="1" x14ac:dyDescent="0.3">
      <c r="A17" s="66">
        <v>300</v>
      </c>
      <c r="B17" s="147">
        <v>4643.1000000000004</v>
      </c>
      <c r="C17" s="141">
        <v>4758.6000000000004</v>
      </c>
      <c r="D17" s="141">
        <v>4983</v>
      </c>
      <c r="E17" s="141">
        <v>5164.5</v>
      </c>
      <c r="F17" s="141">
        <v>5366.9000000000005</v>
      </c>
      <c r="G17" s="141">
        <v>5547.3</v>
      </c>
      <c r="H17" s="141">
        <v>5650.7000000000007</v>
      </c>
      <c r="I17" s="141">
        <v>5764.0000000000009</v>
      </c>
      <c r="J17" s="141">
        <v>5870.7000000000007</v>
      </c>
      <c r="K17" s="141">
        <v>6130.3</v>
      </c>
      <c r="L17" s="141">
        <v>6316.2000000000007</v>
      </c>
      <c r="M17" s="141">
        <v>6416.3</v>
      </c>
      <c r="N17" s="141">
        <v>6658.3</v>
      </c>
      <c r="O17" s="141">
        <v>6854.1</v>
      </c>
      <c r="P17" s="141">
        <v>7009.2000000000007</v>
      </c>
      <c r="Q17" s="141">
        <v>7045.5000000000009</v>
      </c>
      <c r="R17" s="121">
        <v>7153.3</v>
      </c>
    </row>
    <row r="18" spans="1:18" x14ac:dyDescent="0.3">
      <c r="A18" s="67">
        <v>350</v>
      </c>
      <c r="B18" s="146">
        <v>4997.3</v>
      </c>
      <c r="C18" s="139">
        <v>5225</v>
      </c>
      <c r="D18" s="139">
        <v>5331.7000000000007</v>
      </c>
      <c r="E18" s="139">
        <v>5552.8</v>
      </c>
      <c r="F18" s="139">
        <v>5746.4000000000005</v>
      </c>
      <c r="G18" s="139">
        <v>5932.3</v>
      </c>
      <c r="H18" s="139">
        <v>6202.9000000000005</v>
      </c>
      <c r="I18" s="139">
        <v>6299.7000000000007</v>
      </c>
      <c r="J18" s="139">
        <v>6459.2000000000007</v>
      </c>
      <c r="K18" s="139">
        <v>6691.3</v>
      </c>
      <c r="L18" s="139">
        <v>6922.3</v>
      </c>
      <c r="M18" s="139">
        <v>6942.1</v>
      </c>
      <c r="N18" s="139">
        <v>7312.8</v>
      </c>
      <c r="O18" s="139">
        <v>7472.3</v>
      </c>
      <c r="P18" s="139">
        <v>7604.3</v>
      </c>
      <c r="Q18" s="139">
        <v>7719.0400000000009</v>
      </c>
      <c r="R18" s="120">
        <v>7891.52</v>
      </c>
    </row>
    <row r="19" spans="1:18" ht="15" customHeight="1" x14ac:dyDescent="0.3">
      <c r="A19" s="66">
        <v>400</v>
      </c>
      <c r="B19" s="147">
        <v>5339.4000000000005</v>
      </c>
      <c r="C19" s="141">
        <v>5551.7000000000007</v>
      </c>
      <c r="D19" s="141">
        <v>5810.2000000000007</v>
      </c>
      <c r="E19" s="141">
        <v>6116.0000000000009</v>
      </c>
      <c r="F19" s="141">
        <v>6204.0000000000009</v>
      </c>
      <c r="G19" s="141">
        <v>6441.6</v>
      </c>
      <c r="H19" s="141">
        <v>6638.5000000000009</v>
      </c>
      <c r="I19" s="141">
        <v>6787.0000000000009</v>
      </c>
      <c r="J19" s="141">
        <v>7121.4000000000005</v>
      </c>
      <c r="K19" s="141">
        <v>7235.8</v>
      </c>
      <c r="L19" s="141">
        <v>7371.1</v>
      </c>
      <c r="M19" s="141">
        <v>7668.1</v>
      </c>
      <c r="N19" s="141">
        <v>7901.3000000000011</v>
      </c>
      <c r="O19" s="141">
        <v>8108.1</v>
      </c>
      <c r="P19" s="141">
        <v>8295.1</v>
      </c>
      <c r="Q19" s="141">
        <v>8417.92</v>
      </c>
      <c r="R19" s="121">
        <v>8593.76</v>
      </c>
    </row>
    <row r="20" spans="1:18" x14ac:dyDescent="0.3">
      <c r="A20" s="67">
        <v>450</v>
      </c>
      <c r="B20" s="146">
        <v>5745.3</v>
      </c>
      <c r="C20" s="139">
        <v>5969.7000000000007</v>
      </c>
      <c r="D20" s="139">
        <v>6154.5000000000009</v>
      </c>
      <c r="E20" s="139">
        <v>6420.7000000000007</v>
      </c>
      <c r="F20" s="139">
        <v>6627.5000000000009</v>
      </c>
      <c r="G20" s="139">
        <v>6921.2000000000007</v>
      </c>
      <c r="H20" s="139">
        <v>7165.4000000000005</v>
      </c>
      <c r="I20" s="139">
        <v>7401.9000000000005</v>
      </c>
      <c r="J20" s="139">
        <v>7447.0000000000009</v>
      </c>
      <c r="K20" s="139">
        <v>7665.92</v>
      </c>
      <c r="L20" s="139">
        <v>7921.1</v>
      </c>
      <c r="M20" s="139">
        <v>8154.3000000000011</v>
      </c>
      <c r="N20" s="139">
        <v>8413.9000000000015</v>
      </c>
      <c r="O20" s="139">
        <v>8756</v>
      </c>
      <c r="P20" s="139">
        <v>8758.2000000000007</v>
      </c>
      <c r="Q20" s="139">
        <v>9082.7000000000007</v>
      </c>
      <c r="R20" s="120">
        <v>9153.1</v>
      </c>
    </row>
    <row r="21" spans="1:18" x14ac:dyDescent="0.3">
      <c r="A21" s="66">
        <v>500</v>
      </c>
      <c r="B21" s="147">
        <v>6140.2000000000007</v>
      </c>
      <c r="C21" s="141">
        <v>6560.4000000000005</v>
      </c>
      <c r="D21" s="141">
        <v>6697.9000000000005</v>
      </c>
      <c r="E21" s="141">
        <v>6882.7000000000007</v>
      </c>
      <c r="F21" s="141">
        <v>7253.4000000000005</v>
      </c>
      <c r="G21" s="141">
        <v>7420.6</v>
      </c>
      <c r="H21" s="141">
        <v>7786.9000000000005</v>
      </c>
      <c r="I21" s="141">
        <v>7940.9000000000005</v>
      </c>
      <c r="J21" s="141">
        <v>8192.8000000000011</v>
      </c>
      <c r="K21" s="141">
        <v>8440.3000000000011</v>
      </c>
      <c r="L21" s="141">
        <v>8600.66</v>
      </c>
      <c r="M21" s="141">
        <v>8715.3000000000011</v>
      </c>
      <c r="N21" s="141">
        <v>8965.5300000000007</v>
      </c>
      <c r="O21" s="141">
        <v>9323.9800000000014</v>
      </c>
      <c r="P21" s="141">
        <v>9549.1200000000008</v>
      </c>
      <c r="Q21" s="141">
        <v>9645.9000000000015</v>
      </c>
      <c r="R21" s="121">
        <v>10012.200000000001</v>
      </c>
    </row>
    <row r="22" spans="1:18" x14ac:dyDescent="0.3">
      <c r="A22" s="67">
        <v>550</v>
      </c>
      <c r="B22" s="146">
        <v>6562.6</v>
      </c>
      <c r="C22" s="139">
        <v>6850.8</v>
      </c>
      <c r="D22" s="139">
        <v>7100.5000000000009</v>
      </c>
      <c r="E22" s="139">
        <v>7405.2000000000007</v>
      </c>
      <c r="F22" s="139">
        <v>7647.2000000000007</v>
      </c>
      <c r="G22" s="139">
        <v>7840.8</v>
      </c>
      <c r="H22" s="139">
        <v>8208.2000000000007</v>
      </c>
      <c r="I22" s="139">
        <v>8500.8000000000011</v>
      </c>
      <c r="J22" s="139">
        <v>8792.3000000000011</v>
      </c>
      <c r="K22" s="139">
        <v>8910</v>
      </c>
      <c r="L22" s="139">
        <v>9342.3000000000011</v>
      </c>
      <c r="M22" s="139">
        <v>9581</v>
      </c>
      <c r="N22" s="139">
        <v>9823.67</v>
      </c>
      <c r="O22" s="139">
        <v>9978.9000000000015</v>
      </c>
      <c r="P22" s="139">
        <v>10187.1</v>
      </c>
      <c r="Q22" s="139">
        <v>10821.800000000001</v>
      </c>
      <c r="R22" s="120">
        <v>10853.7</v>
      </c>
    </row>
    <row r="23" spans="1:18" x14ac:dyDescent="0.3">
      <c r="A23" s="66">
        <v>600</v>
      </c>
      <c r="B23" s="147">
        <v>7052.1</v>
      </c>
      <c r="C23" s="141">
        <v>7246.8</v>
      </c>
      <c r="D23" s="141">
        <v>7663.7000000000007</v>
      </c>
      <c r="E23" s="141">
        <v>7912.3000000000011</v>
      </c>
      <c r="F23" s="141">
        <v>8323.5600000000013</v>
      </c>
      <c r="G23" s="141">
        <v>8651.5</v>
      </c>
      <c r="H23" s="141">
        <v>8790.880000000001</v>
      </c>
      <c r="I23" s="141">
        <v>9036.5</v>
      </c>
      <c r="J23" s="141">
        <v>9398.4000000000015</v>
      </c>
      <c r="K23" s="141">
        <v>9689.9000000000015</v>
      </c>
      <c r="L23" s="141">
        <v>10145.52</v>
      </c>
      <c r="M23" s="141">
        <v>10432.800000000001</v>
      </c>
      <c r="N23" s="141">
        <v>10693.76</v>
      </c>
      <c r="O23" s="141">
        <v>10957.1</v>
      </c>
      <c r="P23" s="141">
        <v>11310.2</v>
      </c>
      <c r="Q23" s="141">
        <v>11676.500000000002</v>
      </c>
      <c r="R23" s="121">
        <v>12302.400000000001</v>
      </c>
    </row>
    <row r="24" spans="1:18" x14ac:dyDescent="0.3">
      <c r="A24" s="67">
        <v>650</v>
      </c>
      <c r="B24" s="146">
        <v>7590.0000000000009</v>
      </c>
      <c r="C24" s="139">
        <v>7813.3</v>
      </c>
      <c r="D24" s="139">
        <v>8035.5000000000009</v>
      </c>
      <c r="E24" s="139">
        <v>8492</v>
      </c>
      <c r="F24" s="139">
        <v>9012.3000000000011</v>
      </c>
      <c r="G24" s="139">
        <v>9093.7000000000007</v>
      </c>
      <c r="H24" s="139">
        <v>9385.2000000000007</v>
      </c>
      <c r="I24" s="139">
        <v>9577.7000000000007</v>
      </c>
      <c r="J24" s="139">
        <v>10096.900000000001</v>
      </c>
      <c r="K24" s="139">
        <v>10204.700000000001</v>
      </c>
      <c r="L24" s="139">
        <v>10520.400000000001</v>
      </c>
      <c r="M24" s="139">
        <v>11248.2</v>
      </c>
      <c r="N24" s="139">
        <v>11410.560000000001</v>
      </c>
      <c r="O24" s="139">
        <v>11826.1</v>
      </c>
      <c r="P24" s="139">
        <v>12322.2</v>
      </c>
      <c r="Q24" s="139">
        <v>13190.1</v>
      </c>
      <c r="R24" s="120">
        <v>13799.500000000002</v>
      </c>
    </row>
    <row r="25" spans="1:18" x14ac:dyDescent="0.3">
      <c r="A25" s="66">
        <v>700</v>
      </c>
      <c r="B25" s="147">
        <v>8032.2000000000007</v>
      </c>
      <c r="C25" s="141">
        <v>8245.6</v>
      </c>
      <c r="D25" s="141">
        <v>8657</v>
      </c>
      <c r="E25" s="141">
        <v>8933.1</v>
      </c>
      <c r="F25" s="141">
        <v>9303.8000000000011</v>
      </c>
      <c r="G25" s="141">
        <v>9720.7000000000007</v>
      </c>
      <c r="H25" s="141">
        <v>10324.6</v>
      </c>
      <c r="I25" s="141">
        <v>10891.1</v>
      </c>
      <c r="J25" s="141">
        <v>11141.900000000001</v>
      </c>
      <c r="K25" s="141">
        <v>11337.76</v>
      </c>
      <c r="L25" s="141">
        <v>12002.1</v>
      </c>
      <c r="M25" s="141">
        <v>12354.12</v>
      </c>
      <c r="N25" s="141">
        <v>12454.400000000001</v>
      </c>
      <c r="O25" s="141">
        <v>12776.500000000002</v>
      </c>
      <c r="P25" s="141">
        <v>13253.900000000001</v>
      </c>
      <c r="Q25" s="141">
        <v>14125.1</v>
      </c>
      <c r="R25" s="121">
        <v>14382.500000000002</v>
      </c>
    </row>
    <row r="26" spans="1:18" x14ac:dyDescent="0.3">
      <c r="A26" s="67">
        <v>750</v>
      </c>
      <c r="B26" s="146">
        <v>8485.4000000000015</v>
      </c>
      <c r="C26" s="139">
        <v>9002.4000000000015</v>
      </c>
      <c r="D26" s="139">
        <v>9152</v>
      </c>
      <c r="E26" s="139">
        <v>9839.5</v>
      </c>
      <c r="F26" s="139">
        <v>9845</v>
      </c>
      <c r="G26" s="139">
        <v>10533.6</v>
      </c>
      <c r="H26" s="139">
        <v>10751.400000000001</v>
      </c>
      <c r="I26" s="139">
        <v>11401.500000000002</v>
      </c>
      <c r="J26" s="139">
        <v>11861.300000000001</v>
      </c>
      <c r="K26" s="139">
        <v>12104.400000000001</v>
      </c>
      <c r="L26" s="139">
        <v>12712.7</v>
      </c>
      <c r="M26" s="139">
        <v>12916.2</v>
      </c>
      <c r="N26" s="139">
        <v>13678.500000000002</v>
      </c>
      <c r="O26" s="139">
        <v>13709.300000000001</v>
      </c>
      <c r="P26" s="139">
        <v>14358.300000000001</v>
      </c>
      <c r="Q26" s="139">
        <v>14962.2</v>
      </c>
      <c r="R26" s="120">
        <v>15546.300000000001</v>
      </c>
    </row>
    <row r="27" spans="1:18" x14ac:dyDescent="0.3">
      <c r="A27" s="66">
        <v>800</v>
      </c>
      <c r="B27" s="147">
        <v>9411.6</v>
      </c>
      <c r="C27" s="141">
        <v>9659.24</v>
      </c>
      <c r="D27" s="141">
        <v>10011.1</v>
      </c>
      <c r="E27" s="141">
        <v>10477.5</v>
      </c>
      <c r="F27" s="141">
        <v>10932.900000000001</v>
      </c>
      <c r="G27" s="141">
        <v>11407.000000000002</v>
      </c>
      <c r="H27" s="141">
        <v>11811.800000000001</v>
      </c>
      <c r="I27" s="141">
        <v>12553.2</v>
      </c>
      <c r="J27" s="141">
        <v>12679.7</v>
      </c>
      <c r="K27" s="141">
        <v>13482.7</v>
      </c>
      <c r="L27" s="141">
        <v>13784.1</v>
      </c>
      <c r="M27" s="141">
        <v>14298.12</v>
      </c>
      <c r="N27" s="141">
        <v>14763.840000000002</v>
      </c>
      <c r="O27" s="141">
        <v>15672.960000000001</v>
      </c>
      <c r="P27" s="141">
        <v>15930.2</v>
      </c>
      <c r="Q27" s="141">
        <v>16124.900000000001</v>
      </c>
      <c r="R27" s="121">
        <v>17604.400000000001</v>
      </c>
    </row>
    <row r="28" spans="1:18" x14ac:dyDescent="0.3">
      <c r="A28" s="67">
        <v>850</v>
      </c>
      <c r="B28" s="146">
        <v>9684.4000000000015</v>
      </c>
      <c r="C28" s="139">
        <v>10096.900000000001</v>
      </c>
      <c r="D28" s="139">
        <v>11130.900000000001</v>
      </c>
      <c r="E28" s="139">
        <v>11326.7</v>
      </c>
      <c r="F28" s="139">
        <v>11498.300000000001</v>
      </c>
      <c r="G28" s="139">
        <v>12302.400000000001</v>
      </c>
      <c r="H28" s="139">
        <v>12498.2</v>
      </c>
      <c r="I28" s="139">
        <v>13127.400000000001</v>
      </c>
      <c r="J28" s="139">
        <v>13552.000000000002</v>
      </c>
      <c r="K28" s="139">
        <v>14238.400000000001</v>
      </c>
      <c r="L28" s="139">
        <v>15243.800000000001</v>
      </c>
      <c r="M28" s="139">
        <v>15537.500000000002</v>
      </c>
      <c r="N28" s="139">
        <v>16786</v>
      </c>
      <c r="O28" s="139">
        <v>16822.300000000003</v>
      </c>
      <c r="P28" s="139">
        <v>17344.800000000003</v>
      </c>
      <c r="Q28" s="139">
        <v>17433.900000000001</v>
      </c>
      <c r="R28" s="139">
        <v>18025.7</v>
      </c>
    </row>
    <row r="29" spans="1:18" x14ac:dyDescent="0.3">
      <c r="A29" s="66">
        <v>900</v>
      </c>
      <c r="B29" s="147">
        <v>10388.400000000001</v>
      </c>
      <c r="C29" s="141">
        <v>10897.7</v>
      </c>
      <c r="D29" s="141">
        <v>11971.300000000001</v>
      </c>
      <c r="E29" s="141">
        <v>12197.900000000001</v>
      </c>
      <c r="F29" s="141">
        <v>12883.2</v>
      </c>
      <c r="G29" s="141">
        <v>13251.7</v>
      </c>
      <c r="H29" s="141">
        <v>13310.000000000002</v>
      </c>
      <c r="I29" s="141">
        <v>14022.800000000001</v>
      </c>
      <c r="J29" s="141">
        <v>14749.900000000001</v>
      </c>
      <c r="K29" s="141">
        <v>15265.800000000001</v>
      </c>
      <c r="L29" s="141">
        <v>15777.300000000001</v>
      </c>
      <c r="M29" s="141">
        <v>16434.36</v>
      </c>
      <c r="N29" s="141">
        <v>17302.68</v>
      </c>
      <c r="O29" s="141">
        <v>18122.5</v>
      </c>
      <c r="P29" s="141">
        <v>18353.440000000002</v>
      </c>
      <c r="Q29" s="141">
        <v>18631.2</v>
      </c>
      <c r="R29" s="121">
        <v>18723.100000000002</v>
      </c>
    </row>
    <row r="30" spans="1:18" x14ac:dyDescent="0.3">
      <c r="A30" s="67">
        <v>950</v>
      </c>
      <c r="B30" s="146">
        <v>11726.000000000002</v>
      </c>
      <c r="C30" s="139">
        <v>11917.920000000002</v>
      </c>
      <c r="D30" s="139">
        <v>12256.2</v>
      </c>
      <c r="E30" s="139">
        <v>13098.800000000001</v>
      </c>
      <c r="F30" s="139">
        <v>13862.2</v>
      </c>
      <c r="G30" s="139">
        <v>14292.300000000001</v>
      </c>
      <c r="H30" s="139">
        <v>14924.800000000001</v>
      </c>
      <c r="I30" s="139">
        <v>15438.500000000002</v>
      </c>
      <c r="J30" s="139">
        <v>16090.800000000001</v>
      </c>
      <c r="K30" s="139">
        <v>16769.5</v>
      </c>
      <c r="L30" s="139">
        <v>17437.2</v>
      </c>
      <c r="M30" s="139">
        <v>18118.100000000002</v>
      </c>
      <c r="N30" s="139">
        <v>18486.600000000002</v>
      </c>
      <c r="O30" s="139">
        <v>18707.36</v>
      </c>
      <c r="P30" s="139">
        <v>19053.100000000002</v>
      </c>
      <c r="Q30" s="139">
        <v>19132.300000000003</v>
      </c>
      <c r="R30" s="120">
        <v>19501.900000000001</v>
      </c>
    </row>
    <row r="31" spans="1:18" x14ac:dyDescent="0.3">
      <c r="A31" s="66">
        <v>1000</v>
      </c>
      <c r="B31" s="147">
        <v>11867.900000000001</v>
      </c>
      <c r="C31" s="141">
        <v>12787.500000000002</v>
      </c>
      <c r="D31" s="141">
        <v>13295.7</v>
      </c>
      <c r="E31" s="141">
        <v>13795.1</v>
      </c>
      <c r="F31" s="141">
        <v>14791.7</v>
      </c>
      <c r="G31" s="141">
        <v>14903.900000000001</v>
      </c>
      <c r="H31" s="141">
        <v>15453.900000000001</v>
      </c>
      <c r="I31" s="141">
        <v>16612.2</v>
      </c>
      <c r="J31" s="141">
        <v>17653.68</v>
      </c>
      <c r="K31" s="141">
        <v>17969.600000000002</v>
      </c>
      <c r="L31" s="141">
        <v>18588.900000000001</v>
      </c>
      <c r="M31" s="141">
        <v>18989.300000000003</v>
      </c>
      <c r="N31" s="141">
        <v>19134.5</v>
      </c>
      <c r="O31" s="141">
        <v>19520.600000000002</v>
      </c>
      <c r="P31" s="141">
        <v>19888</v>
      </c>
      <c r="Q31" s="141">
        <v>19932</v>
      </c>
      <c r="R31" s="121">
        <v>20531.5</v>
      </c>
    </row>
    <row r="32" spans="1:18" x14ac:dyDescent="0.3">
      <c r="A32" s="67">
        <v>1100</v>
      </c>
      <c r="B32" s="146">
        <v>14549.7</v>
      </c>
      <c r="C32" s="139">
        <v>15317.500000000002</v>
      </c>
      <c r="D32" s="139">
        <v>16067.7</v>
      </c>
      <c r="E32" s="139">
        <v>16155.7</v>
      </c>
      <c r="F32" s="139">
        <v>16544</v>
      </c>
      <c r="G32" s="139">
        <v>17140.2</v>
      </c>
      <c r="H32" s="139">
        <v>17914.600000000002</v>
      </c>
      <c r="I32" s="139">
        <v>18392</v>
      </c>
      <c r="J32" s="139">
        <v>18971.7</v>
      </c>
      <c r="K32" s="139">
        <v>19399.600000000002</v>
      </c>
      <c r="L32" s="139">
        <v>20047.5</v>
      </c>
      <c r="M32" s="139">
        <v>20317</v>
      </c>
      <c r="N32" s="139">
        <v>20768</v>
      </c>
      <c r="O32" s="139">
        <v>21024.300000000003</v>
      </c>
      <c r="P32" s="139">
        <v>21661.200000000001</v>
      </c>
      <c r="Q32" s="139">
        <v>22051.7</v>
      </c>
      <c r="R32" s="120">
        <v>22543.4</v>
      </c>
    </row>
    <row r="33" spans="1:18" x14ac:dyDescent="0.3">
      <c r="A33" s="66">
        <v>1200</v>
      </c>
      <c r="B33" s="147">
        <v>15998.400000000001</v>
      </c>
      <c r="C33" s="141">
        <v>16704.600000000002</v>
      </c>
      <c r="D33" s="141">
        <v>17334.900000000001</v>
      </c>
      <c r="E33" s="141">
        <v>18546</v>
      </c>
      <c r="F33" s="141">
        <v>18745.100000000002</v>
      </c>
      <c r="G33" s="141">
        <v>19495.300000000003</v>
      </c>
      <c r="H33" s="141">
        <v>19522.800000000003</v>
      </c>
      <c r="I33" s="141">
        <v>19972.7</v>
      </c>
      <c r="J33" s="141">
        <v>20362.100000000002</v>
      </c>
      <c r="K33" s="141">
        <v>20769.100000000002</v>
      </c>
      <c r="L33" s="141">
        <v>21516</v>
      </c>
      <c r="M33" s="141">
        <v>22237.600000000002</v>
      </c>
      <c r="N33" s="141">
        <v>22771.100000000002</v>
      </c>
      <c r="O33" s="141">
        <v>23028.500000000004</v>
      </c>
      <c r="P33" s="141">
        <v>23492.7</v>
      </c>
      <c r="Q33" s="141">
        <v>23958.000000000004</v>
      </c>
      <c r="R33" s="121">
        <v>24422.2</v>
      </c>
    </row>
    <row r="34" spans="1:18" ht="15" thickBot="1" x14ac:dyDescent="0.35">
      <c r="A34" s="68">
        <v>1300</v>
      </c>
      <c r="B34" s="148">
        <v>18359</v>
      </c>
      <c r="C34" s="143">
        <v>18761.600000000002</v>
      </c>
      <c r="D34" s="143">
        <v>19074</v>
      </c>
      <c r="E34" s="143">
        <v>20061.800000000003</v>
      </c>
      <c r="F34" s="143">
        <v>20595.300000000003</v>
      </c>
      <c r="G34" s="143">
        <v>21127.7</v>
      </c>
      <c r="H34" s="143">
        <v>21219</v>
      </c>
      <c r="I34" s="143">
        <v>21670</v>
      </c>
      <c r="J34" s="143">
        <v>22163.9</v>
      </c>
      <c r="K34" s="143">
        <v>22614.9</v>
      </c>
      <c r="L34" s="143">
        <v>23273.800000000003</v>
      </c>
      <c r="M34" s="143">
        <v>23777.600000000002</v>
      </c>
      <c r="N34" s="143">
        <v>24280.300000000003</v>
      </c>
      <c r="O34" s="143">
        <v>24784.100000000002</v>
      </c>
      <c r="P34" s="143">
        <v>25287.9</v>
      </c>
      <c r="Q34" s="143">
        <v>25790.600000000002</v>
      </c>
      <c r="R34" s="144">
        <v>26294.400000000001</v>
      </c>
    </row>
    <row r="35" spans="1:18" ht="15" thickBot="1" x14ac:dyDescent="0.35">
      <c r="A35" s="24"/>
      <c r="B35" s="14"/>
      <c r="C35" s="14"/>
      <c r="D35" s="14"/>
      <c r="E35" s="14"/>
      <c r="F35" s="14"/>
      <c r="G35" s="14"/>
      <c r="H35" s="14"/>
      <c r="I35" s="14"/>
    </row>
    <row r="36" spans="1:18" x14ac:dyDescent="0.3">
      <c r="A36" s="165" t="s">
        <v>8</v>
      </c>
      <c r="B36" s="167" t="s">
        <v>3</v>
      </c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9"/>
    </row>
    <row r="37" spans="1:18" ht="15" thickBot="1" x14ac:dyDescent="0.35">
      <c r="A37" s="166"/>
      <c r="B37" s="170" t="s">
        <v>9</v>
      </c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2"/>
    </row>
    <row r="38" spans="1:18" ht="15" thickBot="1" x14ac:dyDescent="0.35">
      <c r="A38" s="166"/>
      <c r="B38" s="74">
        <v>200</v>
      </c>
      <c r="C38" s="75">
        <v>250</v>
      </c>
      <c r="D38" s="75">
        <v>300</v>
      </c>
      <c r="E38" s="75">
        <v>350</v>
      </c>
      <c r="F38" s="75">
        <v>400</v>
      </c>
      <c r="G38" s="75">
        <v>450</v>
      </c>
      <c r="H38" s="75">
        <v>500</v>
      </c>
      <c r="I38" s="75">
        <v>550</v>
      </c>
      <c r="J38" s="75">
        <v>600</v>
      </c>
      <c r="K38" s="75">
        <v>650</v>
      </c>
      <c r="L38" s="75">
        <v>700</v>
      </c>
      <c r="M38" s="75">
        <v>750</v>
      </c>
      <c r="N38" s="75">
        <v>800</v>
      </c>
      <c r="O38" s="75">
        <v>850</v>
      </c>
      <c r="P38" s="75">
        <v>900</v>
      </c>
      <c r="Q38" s="75">
        <v>950</v>
      </c>
      <c r="R38" s="76">
        <v>1000</v>
      </c>
    </row>
    <row r="39" spans="1:18" x14ac:dyDescent="0.3">
      <c r="A39" s="73">
        <v>200</v>
      </c>
      <c r="B39" s="145">
        <v>4695.6000000000004</v>
      </c>
      <c r="C39" s="137">
        <v>4826.8500000000004</v>
      </c>
      <c r="D39" s="137">
        <v>4957.05</v>
      </c>
      <c r="E39" s="137">
        <v>5087.25</v>
      </c>
      <c r="F39" s="137">
        <v>5217.45</v>
      </c>
      <c r="G39" s="137">
        <v>5326.6500000000005</v>
      </c>
      <c r="H39" s="137">
        <v>5489.4000000000005</v>
      </c>
      <c r="I39" s="137">
        <v>5609.1</v>
      </c>
      <c r="J39" s="137">
        <v>5653.2</v>
      </c>
      <c r="K39" s="137">
        <v>5959.8</v>
      </c>
      <c r="L39" s="137">
        <v>5985</v>
      </c>
      <c r="M39" s="137">
        <v>6134.1</v>
      </c>
      <c r="N39" s="137">
        <v>6244.35</v>
      </c>
      <c r="O39" s="137">
        <v>6283.2</v>
      </c>
      <c r="P39" s="137">
        <v>6440.7</v>
      </c>
      <c r="Q39" s="137">
        <v>6620.25</v>
      </c>
      <c r="R39" s="119">
        <v>6830.25</v>
      </c>
    </row>
    <row r="40" spans="1:18" x14ac:dyDescent="0.3">
      <c r="A40" s="67">
        <v>250</v>
      </c>
      <c r="B40" s="146">
        <v>5001.1500000000005</v>
      </c>
      <c r="C40" s="139">
        <v>5163.9000000000005</v>
      </c>
      <c r="D40" s="139">
        <v>5344.5</v>
      </c>
      <c r="E40" s="139">
        <v>5539.8</v>
      </c>
      <c r="F40" s="139">
        <v>5726.7</v>
      </c>
      <c r="G40" s="139">
        <v>5824.35</v>
      </c>
      <c r="H40" s="139">
        <v>5877.9000000000005</v>
      </c>
      <c r="I40" s="139">
        <v>6118.35</v>
      </c>
      <c r="J40" s="139">
        <v>6297.9000000000005</v>
      </c>
      <c r="K40" s="139">
        <v>6498.96</v>
      </c>
      <c r="L40" s="139">
        <v>6552.92</v>
      </c>
      <c r="M40" s="139">
        <v>6739.9500000000007</v>
      </c>
      <c r="N40" s="139">
        <v>6859.6500000000005</v>
      </c>
      <c r="O40" s="139">
        <v>6900.6</v>
      </c>
      <c r="P40" s="139">
        <v>7187.34</v>
      </c>
      <c r="Q40" s="139">
        <v>7268.42</v>
      </c>
      <c r="R40" s="120">
        <v>7443.4500000000007</v>
      </c>
    </row>
    <row r="41" spans="1:18" x14ac:dyDescent="0.3">
      <c r="A41" s="66">
        <v>300</v>
      </c>
      <c r="B41" s="147">
        <v>5347.6500000000005</v>
      </c>
      <c r="C41" s="141">
        <v>5478.9000000000005</v>
      </c>
      <c r="D41" s="141">
        <v>5735.1</v>
      </c>
      <c r="E41" s="141">
        <v>5939.85</v>
      </c>
      <c r="F41" s="141">
        <v>6168.75</v>
      </c>
      <c r="G41" s="141">
        <v>6373.5</v>
      </c>
      <c r="H41" s="141">
        <v>6485.85</v>
      </c>
      <c r="I41" s="141">
        <v>6610.8</v>
      </c>
      <c r="J41" s="141">
        <v>6730.5</v>
      </c>
      <c r="K41" s="141">
        <v>7024.5</v>
      </c>
      <c r="L41" s="141">
        <v>7234.5</v>
      </c>
      <c r="M41" s="141">
        <v>7348.9500000000007</v>
      </c>
      <c r="N41" s="141">
        <v>7625.1</v>
      </c>
      <c r="O41" s="141">
        <v>7847.7000000000007</v>
      </c>
      <c r="P41" s="141">
        <v>8023.05</v>
      </c>
      <c r="Q41" s="141">
        <v>8055.6</v>
      </c>
      <c r="R41" s="121">
        <v>8176.35</v>
      </c>
    </row>
    <row r="42" spans="1:18" x14ac:dyDescent="0.3">
      <c r="A42" s="67">
        <v>350</v>
      </c>
      <c r="B42" s="146">
        <v>5747.7</v>
      </c>
      <c r="C42" s="139">
        <v>6004.95</v>
      </c>
      <c r="D42" s="139">
        <v>6124.6500000000005</v>
      </c>
      <c r="E42" s="139">
        <v>6377.7</v>
      </c>
      <c r="F42" s="139">
        <v>6595.05</v>
      </c>
      <c r="G42" s="139">
        <v>6804</v>
      </c>
      <c r="H42" s="139">
        <v>7110.6</v>
      </c>
      <c r="I42" s="139">
        <v>7214.55</v>
      </c>
      <c r="J42" s="139">
        <v>7393.05</v>
      </c>
      <c r="K42" s="139">
        <v>7658.7000000000007</v>
      </c>
      <c r="L42" s="139">
        <v>7921.2000000000007</v>
      </c>
      <c r="M42" s="139">
        <v>7935.9000000000005</v>
      </c>
      <c r="N42" s="139">
        <v>8363.25</v>
      </c>
      <c r="O42" s="139">
        <v>8543.85</v>
      </c>
      <c r="P42" s="139">
        <v>8689.8000000000011</v>
      </c>
      <c r="Q42" s="139">
        <v>8733.34</v>
      </c>
      <c r="R42" s="120">
        <v>8842.0500000000011</v>
      </c>
    </row>
    <row r="43" spans="1:18" x14ac:dyDescent="0.3">
      <c r="A43" s="66">
        <v>400</v>
      </c>
      <c r="B43" s="147">
        <v>6134.1</v>
      </c>
      <c r="C43" s="141">
        <v>6371.4000000000005</v>
      </c>
      <c r="D43" s="141">
        <v>6664.35</v>
      </c>
      <c r="E43" s="141">
        <v>7016.1</v>
      </c>
      <c r="F43" s="141">
        <v>7110.6</v>
      </c>
      <c r="G43" s="141">
        <v>7380.4500000000007</v>
      </c>
      <c r="H43" s="141">
        <v>7598.85</v>
      </c>
      <c r="I43" s="141">
        <v>7762.6500000000005</v>
      </c>
      <c r="J43" s="141">
        <v>8146.9500000000007</v>
      </c>
      <c r="K43" s="141">
        <v>8264.5500000000011</v>
      </c>
      <c r="L43" s="141">
        <v>8421</v>
      </c>
      <c r="M43" s="141">
        <v>8758.0500000000011</v>
      </c>
      <c r="N43" s="141">
        <v>9021.6</v>
      </c>
      <c r="O43" s="141">
        <v>9255.75</v>
      </c>
      <c r="P43" s="141">
        <v>9467.85</v>
      </c>
      <c r="Q43" s="141">
        <v>9511.380000000001</v>
      </c>
      <c r="R43" s="121">
        <v>9613.8000000000011</v>
      </c>
    </row>
    <row r="44" spans="1:18" x14ac:dyDescent="0.3">
      <c r="A44" s="67">
        <v>450</v>
      </c>
      <c r="B44" s="146">
        <v>6589.8</v>
      </c>
      <c r="C44" s="139">
        <v>6843.9000000000005</v>
      </c>
      <c r="D44" s="139">
        <v>7049.7000000000007</v>
      </c>
      <c r="E44" s="139">
        <v>7348.9500000000007</v>
      </c>
      <c r="F44" s="139">
        <v>7583.1</v>
      </c>
      <c r="G44" s="139">
        <v>7918.05</v>
      </c>
      <c r="H44" s="139">
        <v>8193.15</v>
      </c>
      <c r="I44" s="139">
        <v>8458.8000000000011</v>
      </c>
      <c r="J44" s="139">
        <v>8503.9500000000007</v>
      </c>
      <c r="K44" s="139">
        <v>8914.65</v>
      </c>
      <c r="L44" s="139">
        <v>9032.1</v>
      </c>
      <c r="M44" s="139">
        <v>9299.85</v>
      </c>
      <c r="N44" s="139">
        <v>9588.6</v>
      </c>
      <c r="O44" s="139">
        <v>9885.2000000000007</v>
      </c>
      <c r="P44" s="139">
        <v>9977.1</v>
      </c>
      <c r="Q44" s="139">
        <v>10344.6</v>
      </c>
      <c r="R44" s="120">
        <v>10414.950000000001</v>
      </c>
    </row>
    <row r="45" spans="1:18" x14ac:dyDescent="0.3">
      <c r="A45" s="66">
        <v>500</v>
      </c>
      <c r="B45" s="147">
        <v>7035</v>
      </c>
      <c r="C45" s="141">
        <v>7518</v>
      </c>
      <c r="D45" s="141">
        <v>7662.9000000000005</v>
      </c>
      <c r="E45" s="141">
        <v>7870.8</v>
      </c>
      <c r="F45" s="141">
        <v>8286.6</v>
      </c>
      <c r="G45" s="141">
        <v>8478.75</v>
      </c>
      <c r="H45" s="141">
        <v>8896.65</v>
      </c>
      <c r="I45" s="141">
        <v>9062.5500000000011</v>
      </c>
      <c r="J45" s="141">
        <v>9347.1</v>
      </c>
      <c r="K45" s="141">
        <v>9626.4</v>
      </c>
      <c r="L45" s="141">
        <v>9890.06</v>
      </c>
      <c r="M45" s="141">
        <v>10017</v>
      </c>
      <c r="N45" s="141">
        <v>10501.050000000001</v>
      </c>
      <c r="O45" s="141">
        <v>10922.1</v>
      </c>
      <c r="P45" s="141">
        <v>10969.560000000001</v>
      </c>
      <c r="Q45" s="141">
        <v>11280.6</v>
      </c>
      <c r="R45" s="121">
        <v>11384.1</v>
      </c>
    </row>
    <row r="46" spans="1:18" x14ac:dyDescent="0.3">
      <c r="A46" s="67">
        <v>550</v>
      </c>
      <c r="B46" s="146">
        <v>7508.55</v>
      </c>
      <c r="C46" s="139">
        <v>7837.2000000000007</v>
      </c>
      <c r="D46" s="139">
        <v>8112.3</v>
      </c>
      <c r="E46" s="139">
        <v>8455.65</v>
      </c>
      <c r="F46" s="139">
        <v>8726.5500000000011</v>
      </c>
      <c r="G46" s="139">
        <v>8943.9</v>
      </c>
      <c r="H46" s="139">
        <v>9361.8000000000011</v>
      </c>
      <c r="I46" s="139">
        <v>9690.4500000000007</v>
      </c>
      <c r="J46" s="139">
        <v>10017</v>
      </c>
      <c r="K46" s="139">
        <v>10143</v>
      </c>
      <c r="L46" s="139">
        <v>10637.550000000001</v>
      </c>
      <c r="M46" s="139">
        <v>10909.5</v>
      </c>
      <c r="N46" s="139">
        <v>11282.62</v>
      </c>
      <c r="O46" s="139">
        <v>11453.28</v>
      </c>
      <c r="P46" s="139">
        <v>11578.35</v>
      </c>
      <c r="Q46" s="139">
        <v>12314.4</v>
      </c>
      <c r="R46" s="120">
        <v>12332.25</v>
      </c>
    </row>
    <row r="47" spans="1:18" x14ac:dyDescent="0.3">
      <c r="A47" s="66">
        <v>600</v>
      </c>
      <c r="B47" s="147">
        <v>8060.85</v>
      </c>
      <c r="C47" s="141">
        <v>8275.0500000000011</v>
      </c>
      <c r="D47" s="141">
        <v>8750.7000000000007</v>
      </c>
      <c r="E47" s="141">
        <v>9027.9</v>
      </c>
      <c r="F47" s="141">
        <v>9582.56</v>
      </c>
      <c r="G47" s="141">
        <v>9865.8000000000011</v>
      </c>
      <c r="H47" s="141">
        <v>10018.41</v>
      </c>
      <c r="I47" s="141">
        <v>10286.85</v>
      </c>
      <c r="J47" s="141">
        <v>10697.4</v>
      </c>
      <c r="K47" s="141">
        <v>11027.1</v>
      </c>
      <c r="L47" s="141">
        <v>11771.550000000001</v>
      </c>
      <c r="M47" s="141">
        <v>12097.050000000001</v>
      </c>
      <c r="N47" s="141">
        <v>12282.84</v>
      </c>
      <c r="O47" s="141">
        <v>12459.300000000001</v>
      </c>
      <c r="P47" s="141">
        <v>12854.1</v>
      </c>
      <c r="Q47" s="141">
        <v>13283.550000000001</v>
      </c>
      <c r="R47" s="121">
        <v>14000.7</v>
      </c>
    </row>
    <row r="48" spans="1:18" x14ac:dyDescent="0.3">
      <c r="A48" s="67">
        <v>650</v>
      </c>
      <c r="B48" s="146">
        <v>8665.65</v>
      </c>
      <c r="C48" s="139">
        <v>8915.5500000000011</v>
      </c>
      <c r="D48" s="139">
        <v>9162.3000000000011</v>
      </c>
      <c r="E48" s="139">
        <v>9677.85</v>
      </c>
      <c r="F48" s="139">
        <v>10276.35</v>
      </c>
      <c r="G48" s="139">
        <v>10354.050000000001</v>
      </c>
      <c r="H48" s="139">
        <v>10680.6</v>
      </c>
      <c r="I48" s="139">
        <v>10893.75</v>
      </c>
      <c r="J48" s="139">
        <v>11487</v>
      </c>
      <c r="K48" s="139">
        <v>11594.1</v>
      </c>
      <c r="L48" s="139">
        <v>11955.300000000001</v>
      </c>
      <c r="M48" s="139">
        <v>12666.36</v>
      </c>
      <c r="N48" s="139">
        <v>12972.68</v>
      </c>
      <c r="O48" s="139">
        <v>13440</v>
      </c>
      <c r="P48" s="139">
        <v>14004.900000000001</v>
      </c>
      <c r="Q48" s="139">
        <v>15009.75</v>
      </c>
      <c r="R48" s="120">
        <v>15711.150000000001</v>
      </c>
    </row>
    <row r="49" spans="1:18" x14ac:dyDescent="0.3">
      <c r="A49" s="66">
        <v>700</v>
      </c>
      <c r="B49" s="147">
        <v>9160.2000000000007</v>
      </c>
      <c r="C49" s="141">
        <v>9396.4500000000007</v>
      </c>
      <c r="D49" s="141">
        <v>9860.5500000000011</v>
      </c>
      <c r="E49" s="141">
        <v>10167.15</v>
      </c>
      <c r="F49" s="141">
        <v>10586.1</v>
      </c>
      <c r="G49" s="141">
        <v>11058.6</v>
      </c>
      <c r="H49" s="141">
        <v>11752.65</v>
      </c>
      <c r="I49" s="141">
        <v>12401.550000000001</v>
      </c>
      <c r="J49" s="141">
        <v>12679.800000000001</v>
      </c>
      <c r="K49" s="141">
        <v>13012.92</v>
      </c>
      <c r="L49" s="141">
        <v>13526.24</v>
      </c>
      <c r="M49" s="141">
        <v>14187.68</v>
      </c>
      <c r="N49" s="141">
        <v>14289.480000000001</v>
      </c>
      <c r="O49" s="141">
        <v>14519.400000000001</v>
      </c>
      <c r="P49" s="141">
        <v>15058.050000000001</v>
      </c>
      <c r="Q49" s="141">
        <v>16065</v>
      </c>
      <c r="R49" s="121">
        <v>16345.35</v>
      </c>
    </row>
    <row r="50" spans="1:18" x14ac:dyDescent="0.3">
      <c r="A50" s="67">
        <v>750</v>
      </c>
      <c r="B50" s="146">
        <v>9666.3000000000011</v>
      </c>
      <c r="C50" s="139">
        <v>10257.450000000001</v>
      </c>
      <c r="D50" s="139">
        <v>10411.800000000001</v>
      </c>
      <c r="E50" s="139">
        <v>10990.1</v>
      </c>
      <c r="F50" s="139">
        <v>11191.95</v>
      </c>
      <c r="G50" s="139">
        <v>11979.45</v>
      </c>
      <c r="H50" s="139">
        <v>12219.9</v>
      </c>
      <c r="I50" s="139">
        <v>12960.150000000001</v>
      </c>
      <c r="J50" s="139">
        <v>13484.1</v>
      </c>
      <c r="K50" s="139">
        <v>13751.85</v>
      </c>
      <c r="L50" s="139">
        <v>14455.35</v>
      </c>
      <c r="M50" s="139">
        <v>14667.45</v>
      </c>
      <c r="N50" s="139">
        <v>15551.550000000001</v>
      </c>
      <c r="O50" s="139">
        <v>15572.550000000001</v>
      </c>
      <c r="P50" s="139">
        <v>16312.800000000001</v>
      </c>
      <c r="Q50" s="139">
        <v>17003.7</v>
      </c>
      <c r="R50" s="120">
        <v>17667.3</v>
      </c>
    </row>
    <row r="51" spans="1:18" x14ac:dyDescent="0.3">
      <c r="A51" s="66">
        <v>800</v>
      </c>
      <c r="B51" s="147">
        <v>10620.48</v>
      </c>
      <c r="C51" s="141">
        <v>10797.16</v>
      </c>
      <c r="D51" s="141">
        <v>11393.550000000001</v>
      </c>
      <c r="E51" s="141">
        <v>11920.65</v>
      </c>
      <c r="F51" s="141">
        <v>12435.15</v>
      </c>
      <c r="G51" s="141">
        <v>12969.6</v>
      </c>
      <c r="H51" s="141">
        <v>13431.6</v>
      </c>
      <c r="I51" s="141">
        <v>14278.95</v>
      </c>
      <c r="J51" s="141">
        <v>14406</v>
      </c>
      <c r="K51" s="141">
        <v>15334.2</v>
      </c>
      <c r="L51" s="141">
        <v>15667.050000000001</v>
      </c>
      <c r="M51" s="141">
        <v>16564.8</v>
      </c>
      <c r="N51" s="141">
        <v>16936.560000000001</v>
      </c>
      <c r="O51" s="141">
        <v>17835.48</v>
      </c>
      <c r="P51" s="141">
        <v>18119.850000000002</v>
      </c>
      <c r="Q51" s="141">
        <v>18325.650000000001</v>
      </c>
      <c r="R51" s="121">
        <v>20046.600000000002</v>
      </c>
    </row>
    <row r="52" spans="1:18" x14ac:dyDescent="0.3">
      <c r="A52" s="67">
        <v>850</v>
      </c>
      <c r="B52" s="146">
        <v>11014.5</v>
      </c>
      <c r="C52" s="139">
        <v>11482.800000000001</v>
      </c>
      <c r="D52" s="139">
        <v>12677.7</v>
      </c>
      <c r="E52" s="139">
        <v>12883.5</v>
      </c>
      <c r="F52" s="139">
        <v>13063.050000000001</v>
      </c>
      <c r="G52" s="139">
        <v>13987.050000000001</v>
      </c>
      <c r="H52" s="139">
        <v>14197.050000000001</v>
      </c>
      <c r="I52" s="139">
        <v>14911.050000000001</v>
      </c>
      <c r="J52" s="139">
        <v>15390.900000000001</v>
      </c>
      <c r="K52" s="139">
        <v>16172.1</v>
      </c>
      <c r="L52" s="139">
        <v>17339.7</v>
      </c>
      <c r="M52" s="139">
        <v>17663.100000000002</v>
      </c>
      <c r="N52" s="139">
        <v>19117.350000000002</v>
      </c>
      <c r="O52" s="139">
        <v>19145.7</v>
      </c>
      <c r="P52" s="139">
        <v>19722.150000000001</v>
      </c>
      <c r="Q52" s="139">
        <v>19813.5</v>
      </c>
      <c r="R52" s="139">
        <v>20488.650000000001</v>
      </c>
    </row>
    <row r="53" spans="1:18" x14ac:dyDescent="0.3">
      <c r="A53" s="66">
        <v>900</v>
      </c>
      <c r="B53" s="147">
        <v>11808.300000000001</v>
      </c>
      <c r="C53" s="141">
        <v>12387.9</v>
      </c>
      <c r="D53" s="141">
        <v>13632.150000000001</v>
      </c>
      <c r="E53" s="141">
        <v>13872.6</v>
      </c>
      <c r="F53" s="141">
        <v>14659.050000000001</v>
      </c>
      <c r="G53" s="141">
        <v>15063.300000000001</v>
      </c>
      <c r="H53" s="141">
        <v>15113.7</v>
      </c>
      <c r="I53" s="141">
        <v>15923.25</v>
      </c>
      <c r="J53" s="141">
        <v>16753.8</v>
      </c>
      <c r="K53" s="141">
        <v>17339.7</v>
      </c>
      <c r="L53" s="141">
        <v>17921.400000000001</v>
      </c>
      <c r="M53" s="141">
        <v>18670.810000000001</v>
      </c>
      <c r="N53" s="141">
        <v>19668.88</v>
      </c>
      <c r="O53" s="141">
        <v>20419.36</v>
      </c>
      <c r="P53" s="141">
        <v>20680.600000000002</v>
      </c>
      <c r="Q53" s="141">
        <v>20782.650000000001</v>
      </c>
      <c r="R53" s="121">
        <v>21256.2</v>
      </c>
    </row>
    <row r="54" spans="1:18" x14ac:dyDescent="0.3">
      <c r="A54" s="67">
        <v>950</v>
      </c>
      <c r="B54" s="146">
        <v>13349.7</v>
      </c>
      <c r="C54" s="139">
        <v>13552.62</v>
      </c>
      <c r="D54" s="139">
        <v>13926.150000000001</v>
      </c>
      <c r="E54" s="139">
        <v>14896.35</v>
      </c>
      <c r="F54" s="139">
        <v>15771</v>
      </c>
      <c r="G54" s="139">
        <v>16249.800000000001</v>
      </c>
      <c r="H54" s="139">
        <v>16965.900000000001</v>
      </c>
      <c r="I54" s="139">
        <v>17556</v>
      </c>
      <c r="J54" s="139">
        <v>18297.3</v>
      </c>
      <c r="K54" s="139">
        <v>19062.75</v>
      </c>
      <c r="L54" s="139">
        <v>19821.900000000001</v>
      </c>
      <c r="M54" s="139">
        <v>20603.100000000002</v>
      </c>
      <c r="N54" s="139">
        <v>21028.350000000002</v>
      </c>
      <c r="O54" s="139">
        <v>21266.25</v>
      </c>
      <c r="P54" s="139">
        <v>21644.7</v>
      </c>
      <c r="Q54" s="139">
        <v>21710.850000000002</v>
      </c>
      <c r="R54" s="120">
        <v>22120.350000000002</v>
      </c>
    </row>
    <row r="55" spans="1:18" x14ac:dyDescent="0.3">
      <c r="A55" s="66">
        <v>1000</v>
      </c>
      <c r="B55" s="147">
        <v>13480.95</v>
      </c>
      <c r="C55" s="141">
        <v>14535.150000000001</v>
      </c>
      <c r="D55" s="141">
        <v>15108.45</v>
      </c>
      <c r="E55" s="141">
        <v>15674.400000000001</v>
      </c>
      <c r="F55" s="141">
        <v>16819.95</v>
      </c>
      <c r="G55" s="141">
        <v>16933.350000000002</v>
      </c>
      <c r="H55" s="141">
        <v>17557.05</v>
      </c>
      <c r="I55" s="141">
        <v>18894.75</v>
      </c>
      <c r="J55" s="141">
        <v>20078.82</v>
      </c>
      <c r="K55" s="141">
        <v>20624.420000000002</v>
      </c>
      <c r="L55" s="141">
        <v>21132.3</v>
      </c>
      <c r="M55" s="141">
        <v>21583.8</v>
      </c>
      <c r="N55" s="141">
        <v>21717.15</v>
      </c>
      <c r="O55" s="141">
        <v>22161.3</v>
      </c>
      <c r="P55" s="141">
        <v>22555.05</v>
      </c>
      <c r="Q55" s="141">
        <v>22590.75</v>
      </c>
      <c r="R55" s="121">
        <v>23276.400000000001</v>
      </c>
    </row>
    <row r="56" spans="1:18" x14ac:dyDescent="0.3">
      <c r="A56" s="67">
        <v>1100</v>
      </c>
      <c r="B56" s="146">
        <v>16563.75</v>
      </c>
      <c r="C56" s="139">
        <v>17435.25</v>
      </c>
      <c r="D56" s="139">
        <v>18287.850000000002</v>
      </c>
      <c r="E56" s="139">
        <v>18365.55</v>
      </c>
      <c r="F56" s="139">
        <v>18797.100000000002</v>
      </c>
      <c r="G56" s="139">
        <v>19470.150000000001</v>
      </c>
      <c r="H56" s="139">
        <v>20355.3</v>
      </c>
      <c r="I56" s="139">
        <v>20893.95</v>
      </c>
      <c r="J56" s="139">
        <v>21546</v>
      </c>
      <c r="K56" s="139">
        <v>22019.55</v>
      </c>
      <c r="L56" s="139">
        <v>22739.850000000002</v>
      </c>
      <c r="M56" s="139">
        <v>23028.600000000002</v>
      </c>
      <c r="N56" s="139">
        <v>23528.400000000001</v>
      </c>
      <c r="O56" s="139">
        <v>23822.400000000001</v>
      </c>
      <c r="P56" s="139">
        <v>24538.5</v>
      </c>
      <c r="Q56" s="139">
        <v>24958.5</v>
      </c>
      <c r="R56" s="120">
        <v>25503.45</v>
      </c>
    </row>
    <row r="57" spans="1:18" x14ac:dyDescent="0.3">
      <c r="A57" s="66">
        <v>1200</v>
      </c>
      <c r="B57" s="147">
        <v>18177.600000000002</v>
      </c>
      <c r="C57" s="141">
        <v>18985.05</v>
      </c>
      <c r="D57" s="141">
        <v>19695.900000000001</v>
      </c>
      <c r="E57" s="141">
        <v>21075.600000000002</v>
      </c>
      <c r="F57" s="141">
        <v>21287.7</v>
      </c>
      <c r="G57" s="141">
        <v>22143.45</v>
      </c>
      <c r="H57" s="141">
        <v>22147.65</v>
      </c>
      <c r="I57" s="141">
        <v>22640.100000000002</v>
      </c>
      <c r="J57" s="141">
        <v>23070.600000000002</v>
      </c>
      <c r="K57" s="141">
        <v>23521.05</v>
      </c>
      <c r="L57" s="141">
        <v>24367.350000000002</v>
      </c>
      <c r="M57" s="141">
        <v>25174.799999999999</v>
      </c>
      <c r="N57" s="141">
        <v>25765.95</v>
      </c>
      <c r="O57" s="141">
        <v>26041.050000000003</v>
      </c>
      <c r="P57" s="141">
        <v>26554.5</v>
      </c>
      <c r="Q57" s="141">
        <v>27067.95</v>
      </c>
      <c r="R57" s="121">
        <v>27581.4</v>
      </c>
    </row>
    <row r="58" spans="1:18" ht="15" thickBot="1" x14ac:dyDescent="0.35">
      <c r="A58" s="68">
        <v>1300</v>
      </c>
      <c r="B58" s="148">
        <v>20860.350000000002</v>
      </c>
      <c r="C58" s="143">
        <v>21302.400000000001</v>
      </c>
      <c r="D58" s="143">
        <v>21643.65</v>
      </c>
      <c r="E58" s="143">
        <v>22765.05</v>
      </c>
      <c r="F58" s="143">
        <v>23356.2</v>
      </c>
      <c r="G58" s="143">
        <v>23947.350000000002</v>
      </c>
      <c r="H58" s="143">
        <v>24028.2</v>
      </c>
      <c r="I58" s="143">
        <v>24529.05</v>
      </c>
      <c r="J58" s="143">
        <v>25074</v>
      </c>
      <c r="K58" s="143">
        <v>25573.8</v>
      </c>
      <c r="L58" s="143">
        <v>26322.45</v>
      </c>
      <c r="M58" s="143">
        <v>26877.9</v>
      </c>
      <c r="N58" s="143">
        <v>27434.400000000001</v>
      </c>
      <c r="O58" s="143">
        <v>27990.9</v>
      </c>
      <c r="P58" s="143">
        <v>28546.350000000002</v>
      </c>
      <c r="Q58" s="143">
        <v>29102.850000000002</v>
      </c>
      <c r="R58" s="144">
        <v>29658.300000000003</v>
      </c>
    </row>
    <row r="59" spans="1:18" ht="15" thickBot="1" x14ac:dyDescent="0.35"/>
    <row r="60" spans="1:18" x14ac:dyDescent="0.3">
      <c r="A60" s="165" t="s">
        <v>8</v>
      </c>
      <c r="B60" s="167" t="s">
        <v>4</v>
      </c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9"/>
    </row>
    <row r="61" spans="1:18" ht="15" thickBot="1" x14ac:dyDescent="0.35">
      <c r="A61" s="166"/>
      <c r="B61" s="170" t="s">
        <v>9</v>
      </c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2"/>
    </row>
    <row r="62" spans="1:18" ht="15" thickBot="1" x14ac:dyDescent="0.35">
      <c r="A62" s="166"/>
      <c r="B62" s="74">
        <v>200</v>
      </c>
      <c r="C62" s="75">
        <v>250</v>
      </c>
      <c r="D62" s="75">
        <v>300</v>
      </c>
      <c r="E62" s="75">
        <v>350</v>
      </c>
      <c r="F62" s="75">
        <v>400</v>
      </c>
      <c r="G62" s="75">
        <v>450</v>
      </c>
      <c r="H62" s="75">
        <v>500</v>
      </c>
      <c r="I62" s="75">
        <v>550</v>
      </c>
      <c r="J62" s="75">
        <v>600</v>
      </c>
      <c r="K62" s="75">
        <v>650</v>
      </c>
      <c r="L62" s="75">
        <v>700</v>
      </c>
      <c r="M62" s="75">
        <v>750</v>
      </c>
      <c r="N62" s="75">
        <v>800</v>
      </c>
      <c r="O62" s="75">
        <v>850</v>
      </c>
      <c r="P62" s="75">
        <v>900</v>
      </c>
      <c r="Q62" s="75">
        <v>950</v>
      </c>
      <c r="R62" s="76">
        <v>1000</v>
      </c>
    </row>
    <row r="63" spans="1:18" x14ac:dyDescent="0.3">
      <c r="A63" s="73">
        <v>200</v>
      </c>
      <c r="B63" s="136">
        <v>5648.5</v>
      </c>
      <c r="C63" s="137">
        <v>5798</v>
      </c>
      <c r="D63" s="137">
        <v>5948.8</v>
      </c>
      <c r="E63" s="137">
        <v>6099.6</v>
      </c>
      <c r="F63" s="137">
        <v>6250.4000000000005</v>
      </c>
      <c r="G63" s="137">
        <v>6377.8</v>
      </c>
      <c r="H63" s="137">
        <v>6566.3</v>
      </c>
      <c r="I63" s="137">
        <v>6702.8</v>
      </c>
      <c r="J63" s="137">
        <v>6754.8</v>
      </c>
      <c r="K63" s="137">
        <v>7111</v>
      </c>
      <c r="L63" s="137">
        <v>7137</v>
      </c>
      <c r="M63" s="137">
        <v>7317.7</v>
      </c>
      <c r="N63" s="137">
        <v>7437.3</v>
      </c>
      <c r="O63" s="137">
        <v>7485.4000000000005</v>
      </c>
      <c r="P63" s="137">
        <v>7667.4000000000005</v>
      </c>
      <c r="Q63" s="137">
        <v>7883.2</v>
      </c>
      <c r="R63" s="119">
        <v>8130.2000000000007</v>
      </c>
    </row>
    <row r="64" spans="1:18" x14ac:dyDescent="0.3">
      <c r="A64" s="67">
        <v>250</v>
      </c>
      <c r="B64" s="138">
        <v>6000.8</v>
      </c>
      <c r="C64" s="139">
        <v>6189.3</v>
      </c>
      <c r="D64" s="139">
        <v>6399.9000000000005</v>
      </c>
      <c r="E64" s="139">
        <v>6624.8</v>
      </c>
      <c r="F64" s="139">
        <v>6843.2</v>
      </c>
      <c r="G64" s="139">
        <v>6951.1</v>
      </c>
      <c r="H64" s="139">
        <v>7012.2</v>
      </c>
      <c r="I64" s="139">
        <v>7294.3</v>
      </c>
      <c r="J64" s="139">
        <v>7503.6</v>
      </c>
      <c r="K64" s="139">
        <v>7816.9000000000005</v>
      </c>
      <c r="L64" s="139">
        <v>7902.8600000000006</v>
      </c>
      <c r="M64" s="139">
        <v>8014.5</v>
      </c>
      <c r="N64" s="139">
        <v>8161.4000000000005</v>
      </c>
      <c r="O64" s="139">
        <v>8200.4</v>
      </c>
      <c r="P64" s="139">
        <v>8373.75</v>
      </c>
      <c r="Q64" s="139">
        <v>8548.8000000000011</v>
      </c>
      <c r="R64" s="120">
        <v>8837.4</v>
      </c>
    </row>
    <row r="65" spans="1:18" x14ac:dyDescent="0.3">
      <c r="A65" s="66">
        <v>300</v>
      </c>
      <c r="B65" s="140">
        <v>6401.2</v>
      </c>
      <c r="C65" s="141">
        <v>6552</v>
      </c>
      <c r="D65" s="141">
        <v>6851</v>
      </c>
      <c r="E65" s="141">
        <v>7086.3</v>
      </c>
      <c r="F65" s="141">
        <v>7355.4000000000005</v>
      </c>
      <c r="G65" s="141">
        <v>7595.9000000000005</v>
      </c>
      <c r="H65" s="141">
        <v>7720.7</v>
      </c>
      <c r="I65" s="141">
        <v>7863.7</v>
      </c>
      <c r="J65" s="141">
        <v>8002.8</v>
      </c>
      <c r="K65" s="141">
        <v>8349.9</v>
      </c>
      <c r="L65" s="141">
        <v>8593</v>
      </c>
      <c r="M65" s="141">
        <v>8729.5</v>
      </c>
      <c r="N65" s="141">
        <v>9057.1</v>
      </c>
      <c r="O65" s="141">
        <v>9318.4</v>
      </c>
      <c r="P65" s="141">
        <v>9529</v>
      </c>
      <c r="Q65" s="141">
        <v>9552.4</v>
      </c>
      <c r="R65" s="121">
        <v>9695.4</v>
      </c>
    </row>
    <row r="66" spans="1:18" x14ac:dyDescent="0.3">
      <c r="A66" s="67">
        <v>350</v>
      </c>
      <c r="B66" s="138">
        <v>6861.4000000000005</v>
      </c>
      <c r="C66" s="139">
        <v>7159.1</v>
      </c>
      <c r="D66" s="139">
        <v>7298.2</v>
      </c>
      <c r="E66" s="139">
        <v>7598.5</v>
      </c>
      <c r="F66" s="139">
        <v>7850.7</v>
      </c>
      <c r="G66" s="139">
        <v>8093.8</v>
      </c>
      <c r="H66" s="139">
        <v>8455.2000000000007</v>
      </c>
      <c r="I66" s="139">
        <v>8568.3000000000011</v>
      </c>
      <c r="J66" s="139">
        <v>8776.3000000000011</v>
      </c>
      <c r="K66" s="139">
        <v>9092.2000000000007</v>
      </c>
      <c r="L66" s="139">
        <v>9401.6</v>
      </c>
      <c r="M66" s="139">
        <v>9406.8000000000011</v>
      </c>
      <c r="N66" s="139">
        <v>9925.5</v>
      </c>
      <c r="O66" s="139">
        <v>10141.300000000001</v>
      </c>
      <c r="P66" s="139">
        <v>10309</v>
      </c>
      <c r="Q66" s="139">
        <v>10404.24</v>
      </c>
      <c r="R66" s="120">
        <v>10468.9</v>
      </c>
    </row>
    <row r="67" spans="1:18" x14ac:dyDescent="0.3">
      <c r="A67" s="66">
        <v>400</v>
      </c>
      <c r="B67" s="140">
        <v>7311.2</v>
      </c>
      <c r="C67" s="141">
        <v>7585.5</v>
      </c>
      <c r="D67" s="141">
        <v>7930</v>
      </c>
      <c r="E67" s="141">
        <v>8349.9</v>
      </c>
      <c r="F67" s="141">
        <v>8451.3000000000011</v>
      </c>
      <c r="G67" s="141">
        <v>8768.5</v>
      </c>
      <c r="H67" s="141">
        <v>9018.1</v>
      </c>
      <c r="I67" s="141">
        <v>9205.3000000000011</v>
      </c>
      <c r="J67" s="141">
        <v>9669.4</v>
      </c>
      <c r="K67" s="141">
        <v>9794.2000000000007</v>
      </c>
      <c r="L67" s="141">
        <v>9982.7000000000007</v>
      </c>
      <c r="M67" s="141">
        <v>10385.700000000001</v>
      </c>
      <c r="N67" s="141">
        <v>10696.4</v>
      </c>
      <c r="O67" s="141">
        <v>10977.2</v>
      </c>
      <c r="P67" s="141">
        <v>11230.7</v>
      </c>
      <c r="Q67" s="141">
        <v>11325.6</v>
      </c>
      <c r="R67" s="121">
        <v>11376.300000000001</v>
      </c>
    </row>
    <row r="68" spans="1:18" x14ac:dyDescent="0.3">
      <c r="A68" s="67">
        <v>450</v>
      </c>
      <c r="B68" s="138">
        <v>7841.6</v>
      </c>
      <c r="C68" s="139">
        <v>8138</v>
      </c>
      <c r="D68" s="139">
        <v>8374.6</v>
      </c>
      <c r="E68" s="139">
        <v>8723</v>
      </c>
      <c r="F68" s="139">
        <v>8996</v>
      </c>
      <c r="G68" s="139">
        <v>9393.8000000000011</v>
      </c>
      <c r="H68" s="139">
        <v>9720.1</v>
      </c>
      <c r="I68" s="139">
        <v>10034.700000000001</v>
      </c>
      <c r="J68" s="139">
        <v>10076.300000000001</v>
      </c>
      <c r="K68" s="139">
        <v>10368.75</v>
      </c>
      <c r="L68" s="139">
        <v>10692.5</v>
      </c>
      <c r="M68" s="139">
        <v>11016.2</v>
      </c>
      <c r="N68" s="139">
        <v>11352.9</v>
      </c>
      <c r="O68" s="139">
        <v>11823.5</v>
      </c>
      <c r="P68" s="139">
        <v>12084.380000000001</v>
      </c>
      <c r="Q68" s="139">
        <v>12438.36</v>
      </c>
      <c r="R68" s="120">
        <v>12793.95</v>
      </c>
    </row>
    <row r="69" spans="1:18" x14ac:dyDescent="0.3">
      <c r="A69" s="66">
        <v>500</v>
      </c>
      <c r="B69" s="140">
        <v>8359</v>
      </c>
      <c r="C69" s="141">
        <v>8934.9</v>
      </c>
      <c r="D69" s="141">
        <v>9090.9</v>
      </c>
      <c r="E69" s="141">
        <v>9332.7000000000007</v>
      </c>
      <c r="F69" s="141">
        <v>9821.5</v>
      </c>
      <c r="G69" s="141">
        <v>10052.9</v>
      </c>
      <c r="H69" s="141">
        <v>10556</v>
      </c>
      <c r="I69" s="141">
        <v>10741.9</v>
      </c>
      <c r="J69" s="141">
        <v>11079.9</v>
      </c>
      <c r="K69" s="141">
        <v>11408.800000000001</v>
      </c>
      <c r="L69" s="141">
        <v>11769.6</v>
      </c>
      <c r="M69" s="141">
        <v>12190.5</v>
      </c>
      <c r="N69" s="141">
        <v>12443.6</v>
      </c>
      <c r="O69" s="141">
        <v>12649.2</v>
      </c>
      <c r="P69" s="141">
        <v>12802.68</v>
      </c>
      <c r="Q69" s="141">
        <v>12966.2</v>
      </c>
      <c r="R69" s="121">
        <v>13460.2</v>
      </c>
    </row>
    <row r="70" spans="1:18" x14ac:dyDescent="0.3">
      <c r="A70" s="67">
        <v>550</v>
      </c>
      <c r="B70" s="138">
        <v>8907.6</v>
      </c>
      <c r="C70" s="139">
        <v>9297.6</v>
      </c>
      <c r="D70" s="139">
        <v>9612.2000000000007</v>
      </c>
      <c r="E70" s="139">
        <v>10017.800000000001</v>
      </c>
      <c r="F70" s="139">
        <v>10337.6</v>
      </c>
      <c r="G70" s="139">
        <v>10592.4</v>
      </c>
      <c r="H70" s="139">
        <v>11092.9</v>
      </c>
      <c r="I70" s="139">
        <v>11480.300000000001</v>
      </c>
      <c r="J70" s="139">
        <v>11862.5</v>
      </c>
      <c r="K70" s="139">
        <v>12001.6</v>
      </c>
      <c r="L70" s="139">
        <v>12598.300000000001</v>
      </c>
      <c r="M70" s="139">
        <v>12922</v>
      </c>
      <c r="N70" s="139">
        <v>13199.76</v>
      </c>
      <c r="O70" s="139">
        <v>13490.400000000001</v>
      </c>
      <c r="P70" s="139">
        <v>13679.9</v>
      </c>
      <c r="Q70" s="139">
        <v>14554.800000000001</v>
      </c>
      <c r="R70" s="120">
        <v>14554.800000000001</v>
      </c>
    </row>
    <row r="71" spans="1:18" x14ac:dyDescent="0.3">
      <c r="A71" s="66">
        <v>600</v>
      </c>
      <c r="B71" s="140">
        <v>9556.3000000000011</v>
      </c>
      <c r="C71" s="141">
        <v>9804.6</v>
      </c>
      <c r="D71" s="141">
        <v>10372.700000000001</v>
      </c>
      <c r="E71" s="141">
        <v>10696.4</v>
      </c>
      <c r="F71" s="141">
        <v>11210.29</v>
      </c>
      <c r="G71" s="141">
        <v>11694.800000000001</v>
      </c>
      <c r="H71" s="141">
        <v>11810.04</v>
      </c>
      <c r="I71" s="141">
        <v>12174.5</v>
      </c>
      <c r="J71" s="141">
        <v>12664.6</v>
      </c>
      <c r="K71" s="141">
        <v>13053.300000000001</v>
      </c>
      <c r="L71" s="141">
        <v>13937.300000000001</v>
      </c>
      <c r="M71" s="141">
        <v>14307.800000000001</v>
      </c>
      <c r="N71" s="141">
        <v>14435.820000000002</v>
      </c>
      <c r="O71" s="141">
        <v>14713.4</v>
      </c>
      <c r="P71" s="141">
        <v>15164.5</v>
      </c>
      <c r="Q71" s="141">
        <v>15680.6</v>
      </c>
      <c r="R71" s="121">
        <v>16523</v>
      </c>
    </row>
    <row r="72" spans="1:18" x14ac:dyDescent="0.3">
      <c r="A72" s="67">
        <v>650</v>
      </c>
      <c r="B72" s="138">
        <v>10268.700000000001</v>
      </c>
      <c r="C72" s="139">
        <v>10562.5</v>
      </c>
      <c r="D72" s="139">
        <v>10847.2</v>
      </c>
      <c r="E72" s="139">
        <v>11460.800000000001</v>
      </c>
      <c r="F72" s="139">
        <v>12187.5</v>
      </c>
      <c r="G72" s="139">
        <v>12256.4</v>
      </c>
      <c r="H72" s="139">
        <v>12639.9</v>
      </c>
      <c r="I72" s="139">
        <v>12884.300000000001</v>
      </c>
      <c r="J72" s="139">
        <v>13587.6</v>
      </c>
      <c r="K72" s="139">
        <v>13696.800000000001</v>
      </c>
      <c r="L72" s="139">
        <v>14118</v>
      </c>
      <c r="M72" s="139">
        <v>14810</v>
      </c>
      <c r="N72" s="139">
        <v>15243.36</v>
      </c>
      <c r="O72" s="139">
        <v>15847</v>
      </c>
      <c r="P72" s="139">
        <v>16506.100000000002</v>
      </c>
      <c r="Q72" s="139">
        <v>17698.2</v>
      </c>
      <c r="R72" s="120">
        <v>18506.8</v>
      </c>
    </row>
    <row r="73" spans="1:18" x14ac:dyDescent="0.3">
      <c r="A73" s="66">
        <v>700</v>
      </c>
      <c r="B73" s="140">
        <v>10849.800000000001</v>
      </c>
      <c r="C73" s="141">
        <v>11120.2</v>
      </c>
      <c r="D73" s="141">
        <v>11671.4</v>
      </c>
      <c r="E73" s="141">
        <v>12026.300000000001</v>
      </c>
      <c r="F73" s="141">
        <v>12525.5</v>
      </c>
      <c r="G73" s="141">
        <v>13087.1</v>
      </c>
      <c r="H73" s="141">
        <v>13906.1</v>
      </c>
      <c r="I73" s="141">
        <v>14665.300000000001</v>
      </c>
      <c r="J73" s="141">
        <v>14983.800000000001</v>
      </c>
      <c r="K73" s="141">
        <v>15499.35</v>
      </c>
      <c r="L73" s="141">
        <v>16117.400000000001</v>
      </c>
      <c r="M73" s="141">
        <v>16642.560000000001</v>
      </c>
      <c r="N73" s="141">
        <v>16992.45</v>
      </c>
      <c r="O73" s="141">
        <v>17101.5</v>
      </c>
      <c r="P73" s="141">
        <v>17722.900000000001</v>
      </c>
      <c r="Q73" s="141">
        <v>18891.600000000002</v>
      </c>
      <c r="R73" s="121">
        <v>19199.7</v>
      </c>
    </row>
    <row r="74" spans="1:18" x14ac:dyDescent="0.3">
      <c r="A74" s="67">
        <v>750</v>
      </c>
      <c r="B74" s="138">
        <v>11441.300000000001</v>
      </c>
      <c r="C74" s="139">
        <v>12152.4</v>
      </c>
      <c r="D74" s="139">
        <v>12313.6</v>
      </c>
      <c r="E74" s="139">
        <v>12758.75</v>
      </c>
      <c r="F74" s="139">
        <v>13235.300000000001</v>
      </c>
      <c r="G74" s="139">
        <v>14157</v>
      </c>
      <c r="H74" s="139">
        <v>14427.4</v>
      </c>
      <c r="I74" s="139">
        <v>15290.6</v>
      </c>
      <c r="J74" s="139">
        <v>15902.9</v>
      </c>
      <c r="K74" s="139">
        <v>16203.2</v>
      </c>
      <c r="L74" s="139">
        <v>17037.8</v>
      </c>
      <c r="M74" s="139">
        <v>17262.7</v>
      </c>
      <c r="N74" s="139">
        <v>18307.900000000001</v>
      </c>
      <c r="O74" s="139">
        <v>18319.600000000002</v>
      </c>
      <c r="P74" s="139">
        <v>19159.400000000001</v>
      </c>
      <c r="Q74" s="139">
        <v>19944.600000000002</v>
      </c>
      <c r="R74" s="120">
        <v>20694.7</v>
      </c>
    </row>
    <row r="75" spans="1:18" x14ac:dyDescent="0.3">
      <c r="A75" s="66">
        <v>800</v>
      </c>
      <c r="B75" s="140">
        <v>12708.800000000001</v>
      </c>
      <c r="C75" s="141">
        <v>13134.150000000001</v>
      </c>
      <c r="D75" s="141">
        <v>13484.9</v>
      </c>
      <c r="E75" s="141">
        <v>14093.300000000001</v>
      </c>
      <c r="F75" s="141">
        <v>14690</v>
      </c>
      <c r="G75" s="141">
        <v>15307.5</v>
      </c>
      <c r="H75" s="141">
        <v>15847</v>
      </c>
      <c r="I75" s="141">
        <v>16838.900000000001</v>
      </c>
      <c r="J75" s="141">
        <v>16966.3</v>
      </c>
      <c r="K75" s="141">
        <v>17647.920000000002</v>
      </c>
      <c r="L75" s="141">
        <v>18434</v>
      </c>
      <c r="M75" s="141">
        <v>19011.900000000001</v>
      </c>
      <c r="N75" s="141">
        <v>19623.120000000003</v>
      </c>
      <c r="O75" s="141">
        <v>20492.5</v>
      </c>
      <c r="P75" s="141">
        <v>21219.9</v>
      </c>
      <c r="Q75" s="141">
        <v>21440.9</v>
      </c>
      <c r="R75" s="121">
        <v>23422.100000000002</v>
      </c>
    </row>
    <row r="76" spans="1:18" x14ac:dyDescent="0.3">
      <c r="A76" s="67">
        <v>850</v>
      </c>
      <c r="B76" s="138">
        <v>13029.9</v>
      </c>
      <c r="C76" s="139">
        <v>13579.800000000001</v>
      </c>
      <c r="D76" s="139">
        <v>14991.6</v>
      </c>
      <c r="E76" s="139">
        <v>15211.300000000001</v>
      </c>
      <c r="F76" s="139">
        <v>15402.4</v>
      </c>
      <c r="G76" s="139">
        <v>16489.2</v>
      </c>
      <c r="H76" s="139">
        <v>16720.600000000002</v>
      </c>
      <c r="I76" s="139">
        <v>17548.7</v>
      </c>
      <c r="J76" s="139">
        <v>18105.100000000002</v>
      </c>
      <c r="K76" s="139">
        <v>18996.900000000001</v>
      </c>
      <c r="L76" s="139">
        <v>20338.5</v>
      </c>
      <c r="M76" s="139">
        <v>20696</v>
      </c>
      <c r="N76" s="139">
        <v>22369.100000000002</v>
      </c>
      <c r="O76" s="139">
        <v>22389.9</v>
      </c>
      <c r="P76" s="139">
        <v>23029.5</v>
      </c>
      <c r="Q76" s="139">
        <v>23123.100000000002</v>
      </c>
      <c r="R76" s="120">
        <v>23897.9</v>
      </c>
    </row>
    <row r="77" spans="1:18" x14ac:dyDescent="0.3">
      <c r="A77" s="66">
        <v>900</v>
      </c>
      <c r="B77" s="140">
        <v>13950.300000000001</v>
      </c>
      <c r="C77" s="141">
        <v>14626.300000000001</v>
      </c>
      <c r="D77" s="141">
        <v>16101.800000000001</v>
      </c>
      <c r="E77" s="141">
        <v>16361.800000000001</v>
      </c>
      <c r="F77" s="141">
        <v>17284.8</v>
      </c>
      <c r="G77" s="141">
        <v>17738.5</v>
      </c>
      <c r="H77" s="141">
        <v>17778.8</v>
      </c>
      <c r="I77" s="141">
        <v>18712.2</v>
      </c>
      <c r="J77" s="141">
        <v>19654.7</v>
      </c>
      <c r="K77" s="141">
        <v>20316.400000000001</v>
      </c>
      <c r="L77" s="141">
        <v>20974.2</v>
      </c>
      <c r="M77" s="141">
        <v>21736.05</v>
      </c>
      <c r="N77" s="141">
        <v>22870.16</v>
      </c>
      <c r="O77" s="141">
        <v>23540.720000000001</v>
      </c>
      <c r="P77" s="141">
        <v>23886.2</v>
      </c>
      <c r="Q77" s="141">
        <v>24235.9</v>
      </c>
      <c r="R77" s="121">
        <v>24813.100000000002</v>
      </c>
    </row>
    <row r="78" spans="1:18" x14ac:dyDescent="0.3">
      <c r="A78" s="67">
        <v>950</v>
      </c>
      <c r="B78" s="138">
        <v>15767.7</v>
      </c>
      <c r="C78" s="139">
        <v>16042.460000000001</v>
      </c>
      <c r="D78" s="139">
        <v>16409.900000000001</v>
      </c>
      <c r="E78" s="139">
        <v>17555.2</v>
      </c>
      <c r="F78" s="139">
        <v>18565.3</v>
      </c>
      <c r="G78" s="139">
        <v>19097</v>
      </c>
      <c r="H78" s="139">
        <v>19905.600000000002</v>
      </c>
      <c r="I78" s="139">
        <v>20577.7</v>
      </c>
      <c r="J78" s="139">
        <v>21416.2</v>
      </c>
      <c r="K78" s="139">
        <v>22278.100000000002</v>
      </c>
      <c r="L78" s="139">
        <v>23137.4</v>
      </c>
      <c r="M78" s="139">
        <v>24061.7</v>
      </c>
      <c r="N78" s="139">
        <v>24614.2</v>
      </c>
      <c r="O78" s="139">
        <v>24909.57</v>
      </c>
      <c r="P78" s="139">
        <v>25334.400000000001</v>
      </c>
      <c r="Q78" s="139">
        <v>25368.2</v>
      </c>
      <c r="R78" s="120">
        <v>25859.600000000002</v>
      </c>
    </row>
    <row r="79" spans="1:18" x14ac:dyDescent="0.3">
      <c r="A79" s="66">
        <v>1000</v>
      </c>
      <c r="B79" s="140">
        <v>15886</v>
      </c>
      <c r="C79" s="141">
        <v>17124.900000000001</v>
      </c>
      <c r="D79" s="141">
        <v>17786.600000000002</v>
      </c>
      <c r="E79" s="141">
        <v>18437.900000000001</v>
      </c>
      <c r="F79" s="141">
        <v>19745.7</v>
      </c>
      <c r="G79" s="141">
        <v>19861.400000000001</v>
      </c>
      <c r="H79" s="141">
        <v>20567.3</v>
      </c>
      <c r="I79" s="141">
        <v>21587.46</v>
      </c>
      <c r="J79" s="141">
        <v>23389.59</v>
      </c>
      <c r="K79" s="141">
        <v>23835.5</v>
      </c>
      <c r="L79" s="141">
        <v>24718.2</v>
      </c>
      <c r="M79" s="141">
        <v>25283.7</v>
      </c>
      <c r="N79" s="141">
        <v>25383.8</v>
      </c>
      <c r="O79" s="141">
        <v>25955.8</v>
      </c>
      <c r="P79" s="141">
        <v>26399.100000000002</v>
      </c>
      <c r="Q79" s="141">
        <v>26416</v>
      </c>
      <c r="R79" s="121">
        <v>27258.400000000001</v>
      </c>
    </row>
    <row r="80" spans="1:18" x14ac:dyDescent="0.3">
      <c r="A80" s="67">
        <v>1100</v>
      </c>
      <c r="B80" s="138">
        <v>19471.400000000001</v>
      </c>
      <c r="C80" s="139">
        <v>20456.8</v>
      </c>
      <c r="D80" s="139">
        <v>21421.4</v>
      </c>
      <c r="E80" s="139">
        <v>21489</v>
      </c>
      <c r="F80" s="139">
        <v>21970</v>
      </c>
      <c r="G80" s="139">
        <v>22726.600000000002</v>
      </c>
      <c r="H80" s="139">
        <v>23731.5</v>
      </c>
      <c r="I80" s="139">
        <v>24385.4</v>
      </c>
      <c r="J80" s="139">
        <v>25196.600000000002</v>
      </c>
      <c r="K80" s="139">
        <v>25764.7</v>
      </c>
      <c r="L80" s="139">
        <v>26642.2</v>
      </c>
      <c r="M80" s="139">
        <v>26968.5</v>
      </c>
      <c r="N80" s="139">
        <v>27531.4</v>
      </c>
      <c r="O80" s="139">
        <v>27872</v>
      </c>
      <c r="P80" s="139">
        <v>28689.7</v>
      </c>
      <c r="Q80" s="139">
        <v>29148.600000000002</v>
      </c>
      <c r="R80" s="120">
        <v>29762.2</v>
      </c>
    </row>
    <row r="81" spans="1:18" x14ac:dyDescent="0.3">
      <c r="A81" s="66">
        <v>1200</v>
      </c>
      <c r="B81" s="140">
        <v>21269.3</v>
      </c>
      <c r="C81" s="141">
        <v>22185.8</v>
      </c>
      <c r="D81" s="141">
        <v>22986.600000000002</v>
      </c>
      <c r="E81" s="141">
        <v>24631.100000000002</v>
      </c>
      <c r="F81" s="141">
        <v>24867.7</v>
      </c>
      <c r="G81" s="141">
        <v>25356.82</v>
      </c>
      <c r="H81" s="141">
        <v>25901.200000000001</v>
      </c>
      <c r="I81" s="141">
        <v>26483.600000000002</v>
      </c>
      <c r="J81" s="141">
        <v>27001</v>
      </c>
      <c r="K81" s="141">
        <v>27514.5</v>
      </c>
      <c r="L81" s="141">
        <v>28486.9</v>
      </c>
      <c r="M81" s="141">
        <v>29403.4</v>
      </c>
      <c r="N81" s="141">
        <v>30069</v>
      </c>
      <c r="O81" s="141">
        <v>30374.5</v>
      </c>
      <c r="P81" s="141">
        <v>30976.400000000001</v>
      </c>
      <c r="Q81" s="141">
        <v>31578.3</v>
      </c>
      <c r="R81" s="121">
        <v>32181.5</v>
      </c>
    </row>
    <row r="82" spans="1:18" ht="15" thickBot="1" x14ac:dyDescent="0.35">
      <c r="A82" s="68">
        <v>1300</v>
      </c>
      <c r="B82" s="142">
        <v>24352.9</v>
      </c>
      <c r="C82" s="143">
        <v>24876.799999999999</v>
      </c>
      <c r="D82" s="143">
        <v>25278.5</v>
      </c>
      <c r="E82" s="143">
        <v>26694.2</v>
      </c>
      <c r="F82" s="143">
        <v>27359.8</v>
      </c>
      <c r="G82" s="143">
        <v>28025.4</v>
      </c>
      <c r="H82" s="143">
        <v>28094.3</v>
      </c>
      <c r="I82" s="143">
        <v>28657.200000000001</v>
      </c>
      <c r="J82" s="143">
        <v>29268.2</v>
      </c>
      <c r="K82" s="143">
        <v>29831.100000000002</v>
      </c>
      <c r="L82" s="143">
        <v>30721.600000000002</v>
      </c>
      <c r="M82" s="143">
        <v>31374.2</v>
      </c>
      <c r="N82" s="143">
        <v>32026.800000000003</v>
      </c>
      <c r="O82" s="143">
        <v>32679.4</v>
      </c>
      <c r="P82" s="143">
        <v>33332</v>
      </c>
      <c r="Q82" s="143">
        <v>33984.6</v>
      </c>
      <c r="R82" s="144">
        <v>34637.200000000004</v>
      </c>
    </row>
    <row r="83" spans="1:18" ht="15" thickBot="1" x14ac:dyDescent="0.35"/>
    <row r="84" spans="1:18" x14ac:dyDescent="0.3">
      <c r="A84" s="165" t="s">
        <v>8</v>
      </c>
      <c r="B84" s="167" t="s">
        <v>5</v>
      </c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9"/>
    </row>
    <row r="85" spans="1:18" ht="15" thickBot="1" x14ac:dyDescent="0.35">
      <c r="A85" s="166"/>
      <c r="B85" s="170" t="s">
        <v>9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2"/>
    </row>
    <row r="86" spans="1:18" ht="15" thickBot="1" x14ac:dyDescent="0.35">
      <c r="A86" s="166"/>
      <c r="B86" s="77">
        <v>200</v>
      </c>
      <c r="C86" s="78">
        <v>250</v>
      </c>
      <c r="D86" s="78">
        <v>300</v>
      </c>
      <c r="E86" s="78">
        <v>350</v>
      </c>
      <c r="F86" s="78">
        <v>400</v>
      </c>
      <c r="G86" s="78">
        <v>450</v>
      </c>
      <c r="H86" s="78">
        <v>500</v>
      </c>
      <c r="I86" s="78">
        <v>550</v>
      </c>
      <c r="J86" s="78">
        <v>600</v>
      </c>
      <c r="K86" s="78">
        <v>650</v>
      </c>
      <c r="L86" s="78">
        <v>700</v>
      </c>
      <c r="M86" s="78">
        <v>750</v>
      </c>
      <c r="N86" s="78">
        <v>800</v>
      </c>
      <c r="O86" s="78">
        <v>850</v>
      </c>
      <c r="P86" s="78">
        <v>900</v>
      </c>
      <c r="Q86" s="78">
        <v>950</v>
      </c>
      <c r="R86" s="79">
        <v>1000</v>
      </c>
    </row>
    <row r="87" spans="1:18" x14ac:dyDescent="0.3">
      <c r="A87" s="73">
        <v>200</v>
      </c>
      <c r="B87" s="136">
        <v>7194.5999999999995</v>
      </c>
      <c r="C87" s="137">
        <v>7627.2</v>
      </c>
      <c r="D87" s="137">
        <v>8059.7999999999993</v>
      </c>
      <c r="E87" s="137">
        <v>8492.4</v>
      </c>
      <c r="F87" s="137">
        <v>8923.5999999999985</v>
      </c>
      <c r="G87" s="137">
        <v>9311.4</v>
      </c>
      <c r="H87" s="137">
        <v>9851.7999999999993</v>
      </c>
      <c r="I87" s="137">
        <v>10221.4</v>
      </c>
      <c r="J87" s="137">
        <v>10392.199999999999</v>
      </c>
      <c r="K87" s="137">
        <v>11450.599999999999</v>
      </c>
      <c r="L87" s="137">
        <v>11466</v>
      </c>
      <c r="M87" s="137">
        <v>12017.599999999999</v>
      </c>
      <c r="N87" s="137">
        <v>12230.4</v>
      </c>
      <c r="O87" s="137">
        <v>12370.4</v>
      </c>
      <c r="P87" s="137">
        <v>12832.4</v>
      </c>
      <c r="Q87" s="137">
        <v>13475</v>
      </c>
      <c r="R87" s="119">
        <v>14154</v>
      </c>
    </row>
    <row r="88" spans="1:18" x14ac:dyDescent="0.3">
      <c r="A88" s="67">
        <v>250</v>
      </c>
      <c r="B88" s="138">
        <v>8232</v>
      </c>
      <c r="C88" s="139">
        <v>8772.4</v>
      </c>
      <c r="D88" s="139">
        <v>9402.4</v>
      </c>
      <c r="E88" s="139">
        <v>10050.599999999999</v>
      </c>
      <c r="F88" s="139">
        <v>10705.8</v>
      </c>
      <c r="G88" s="139">
        <v>10943.8</v>
      </c>
      <c r="H88" s="139">
        <v>11096.4</v>
      </c>
      <c r="I88" s="139">
        <v>11900</v>
      </c>
      <c r="J88" s="139">
        <v>12443.199999999999</v>
      </c>
      <c r="K88" s="139">
        <v>12672.24</v>
      </c>
      <c r="L88" s="139">
        <v>12962.599999999999</v>
      </c>
      <c r="M88" s="139">
        <v>13738.199999999999</v>
      </c>
      <c r="N88" s="139">
        <v>14198.8</v>
      </c>
      <c r="O88" s="139">
        <v>14204.4</v>
      </c>
      <c r="P88" s="139">
        <v>14674.62</v>
      </c>
      <c r="Q88" s="139">
        <v>15108.8</v>
      </c>
      <c r="R88" s="120">
        <v>15908.199999999999</v>
      </c>
    </row>
    <row r="89" spans="1:18" x14ac:dyDescent="0.3">
      <c r="A89" s="66">
        <v>300</v>
      </c>
      <c r="B89" s="140">
        <v>9356.1999999999989</v>
      </c>
      <c r="C89" s="141">
        <v>9788.7999999999993</v>
      </c>
      <c r="D89" s="141">
        <v>10698.8</v>
      </c>
      <c r="E89" s="141">
        <v>11356.8</v>
      </c>
      <c r="F89" s="141">
        <v>12083.4</v>
      </c>
      <c r="G89" s="141">
        <v>12741.4</v>
      </c>
      <c r="H89" s="141">
        <v>12996.199999999999</v>
      </c>
      <c r="I89" s="141">
        <v>13325.199999999999</v>
      </c>
      <c r="J89" s="141">
        <v>13686.4</v>
      </c>
      <c r="K89" s="141">
        <v>14641.199999999999</v>
      </c>
      <c r="L89" s="141">
        <v>15273.999999999998</v>
      </c>
      <c r="M89" s="141">
        <v>15660.4</v>
      </c>
      <c r="N89" s="141">
        <v>16587.2</v>
      </c>
      <c r="O89" s="141">
        <v>17318</v>
      </c>
      <c r="P89" s="141">
        <v>17960.599999999999</v>
      </c>
      <c r="Q89" s="141">
        <v>18089.379999999997</v>
      </c>
      <c r="R89" s="121">
        <v>18253.199999999997</v>
      </c>
    </row>
    <row r="90" spans="1:18" x14ac:dyDescent="0.3">
      <c r="A90" s="67">
        <v>350</v>
      </c>
      <c r="B90" s="138">
        <v>10663.8</v>
      </c>
      <c r="C90" s="139">
        <v>11506.599999999999</v>
      </c>
      <c r="D90" s="139">
        <v>11867.8</v>
      </c>
      <c r="E90" s="139">
        <v>12717.599999999999</v>
      </c>
      <c r="F90" s="139">
        <v>13360.199999999999</v>
      </c>
      <c r="G90" s="139">
        <v>13994.4</v>
      </c>
      <c r="H90" s="139">
        <v>14982.8</v>
      </c>
      <c r="I90" s="139">
        <v>15181.599999999999</v>
      </c>
      <c r="J90" s="139">
        <v>15723.4</v>
      </c>
      <c r="K90" s="139">
        <v>16623.599999999999</v>
      </c>
      <c r="L90" s="139">
        <v>17498.599999999999</v>
      </c>
      <c r="M90" s="139">
        <v>18230.939999999999</v>
      </c>
      <c r="N90" s="139">
        <v>19049.8</v>
      </c>
      <c r="O90" s="139">
        <v>19714.8</v>
      </c>
      <c r="P90" s="139">
        <v>20122.199999999997</v>
      </c>
      <c r="Q90" s="139">
        <v>20132.969999999998</v>
      </c>
      <c r="R90" s="120">
        <v>20336.399999999998</v>
      </c>
    </row>
    <row r="91" spans="1:18" x14ac:dyDescent="0.3">
      <c r="A91" s="66">
        <v>400</v>
      </c>
      <c r="B91" s="140">
        <v>11918.199999999999</v>
      </c>
      <c r="C91" s="141">
        <v>12601.4</v>
      </c>
      <c r="D91" s="141">
        <v>13538</v>
      </c>
      <c r="E91" s="141">
        <v>14764.4</v>
      </c>
      <c r="F91" s="141">
        <v>14936.599999999999</v>
      </c>
      <c r="G91" s="141">
        <v>15796.199999999999</v>
      </c>
      <c r="H91" s="141">
        <v>16396.8</v>
      </c>
      <c r="I91" s="141">
        <v>16822.399999999998</v>
      </c>
      <c r="J91" s="141">
        <v>18299.399999999998</v>
      </c>
      <c r="K91" s="141">
        <v>18453.399999999998</v>
      </c>
      <c r="L91" s="141">
        <v>19058.199999999997</v>
      </c>
      <c r="M91" s="141">
        <v>20281.8</v>
      </c>
      <c r="N91" s="141">
        <v>21200.199999999997</v>
      </c>
      <c r="O91" s="141">
        <v>22044.399999999998</v>
      </c>
      <c r="P91" s="141">
        <v>22331</v>
      </c>
      <c r="Q91" s="141">
        <v>22620.6</v>
      </c>
      <c r="R91" s="121">
        <v>22883</v>
      </c>
    </row>
    <row r="92" spans="1:18" x14ac:dyDescent="0.3">
      <c r="A92" s="67">
        <v>450</v>
      </c>
      <c r="B92" s="138">
        <v>13286</v>
      </c>
      <c r="C92" s="139">
        <v>14081.199999999999</v>
      </c>
      <c r="D92" s="139">
        <v>14656.599999999999</v>
      </c>
      <c r="E92" s="139">
        <v>15560.999999999998</v>
      </c>
      <c r="F92" s="139">
        <v>16279.199999999999</v>
      </c>
      <c r="G92" s="139">
        <v>17432.8</v>
      </c>
      <c r="H92" s="139">
        <v>18391.8</v>
      </c>
      <c r="I92" s="139">
        <v>19299</v>
      </c>
      <c r="J92" s="139">
        <v>19969.399999999998</v>
      </c>
      <c r="K92" s="139">
        <v>20027.8</v>
      </c>
      <c r="L92" s="139">
        <v>20962.199999999997</v>
      </c>
      <c r="M92" s="139">
        <v>21989.8</v>
      </c>
      <c r="N92" s="139">
        <v>22904</v>
      </c>
      <c r="O92" s="139">
        <v>23517</v>
      </c>
      <c r="P92" s="139">
        <v>24241</v>
      </c>
      <c r="Q92" s="139">
        <v>25562.6</v>
      </c>
      <c r="R92" s="120">
        <v>25597.599999999999</v>
      </c>
    </row>
    <row r="93" spans="1:18" x14ac:dyDescent="0.3">
      <c r="A93" s="66">
        <v>500</v>
      </c>
      <c r="B93" s="140">
        <v>14638.4</v>
      </c>
      <c r="C93" s="141">
        <v>16314.199999999999</v>
      </c>
      <c r="D93" s="141">
        <v>16553.599999999999</v>
      </c>
      <c r="E93" s="141">
        <v>17186.399999999998</v>
      </c>
      <c r="F93" s="141">
        <v>18566.8</v>
      </c>
      <c r="G93" s="141">
        <v>19301.8</v>
      </c>
      <c r="H93" s="141">
        <v>20875.399999999998</v>
      </c>
      <c r="I93" s="141">
        <v>21271.599999999999</v>
      </c>
      <c r="J93" s="141">
        <v>22272.6</v>
      </c>
      <c r="K93" s="141">
        <v>23226</v>
      </c>
      <c r="L93" s="141">
        <v>23997.600000000002</v>
      </c>
      <c r="M93" s="141">
        <v>24777.599999999999</v>
      </c>
      <c r="N93" s="141">
        <v>26240.199999999997</v>
      </c>
      <c r="O93" s="141">
        <v>26813.7</v>
      </c>
      <c r="P93" s="141">
        <v>27286.1</v>
      </c>
      <c r="Q93" s="141">
        <v>27393.8</v>
      </c>
      <c r="R93" s="121">
        <v>28632.799999999999</v>
      </c>
    </row>
    <row r="94" spans="1:18" x14ac:dyDescent="0.3">
      <c r="A94" s="67">
        <v>550</v>
      </c>
      <c r="B94" s="138">
        <v>16025.8</v>
      </c>
      <c r="C94" s="139">
        <v>17120.599999999999</v>
      </c>
      <c r="D94" s="139">
        <v>17914.399999999998</v>
      </c>
      <c r="E94" s="139">
        <v>19079.199999999997</v>
      </c>
      <c r="F94" s="139">
        <v>20003.199999999997</v>
      </c>
      <c r="G94" s="139">
        <v>20717.199999999997</v>
      </c>
      <c r="H94" s="139">
        <v>22254.399999999998</v>
      </c>
      <c r="I94" s="139">
        <v>23366</v>
      </c>
      <c r="J94" s="139">
        <v>24438.399999999998</v>
      </c>
      <c r="K94" s="139">
        <v>24704.399999999998</v>
      </c>
      <c r="L94" s="139">
        <v>26605.599999999999</v>
      </c>
      <c r="M94" s="139">
        <v>27580</v>
      </c>
      <c r="N94" s="139">
        <v>28001.7</v>
      </c>
      <c r="O94" s="139">
        <v>28287</v>
      </c>
      <c r="P94" s="139">
        <v>28993.999999999996</v>
      </c>
      <c r="Q94" s="139">
        <v>30651.599999999999</v>
      </c>
      <c r="R94" s="120">
        <v>31625.95</v>
      </c>
    </row>
    <row r="95" spans="1:18" x14ac:dyDescent="0.3">
      <c r="A95" s="66">
        <v>600</v>
      </c>
      <c r="B95" s="140">
        <v>17812.199999999997</v>
      </c>
      <c r="C95" s="141">
        <v>18450.599999999999</v>
      </c>
      <c r="D95" s="141">
        <v>20195</v>
      </c>
      <c r="E95" s="141">
        <v>21095.199999999997</v>
      </c>
      <c r="F95" s="141">
        <v>23546.6</v>
      </c>
      <c r="G95" s="141">
        <v>24091.199999999997</v>
      </c>
      <c r="H95" s="141">
        <v>24608.3</v>
      </c>
      <c r="I95" s="141">
        <v>25237.8</v>
      </c>
      <c r="J95" s="141">
        <v>26724.6</v>
      </c>
      <c r="K95" s="141">
        <v>27867</v>
      </c>
      <c r="L95" s="141">
        <v>29629.599999999999</v>
      </c>
      <c r="M95" s="141">
        <v>30245.599999999999</v>
      </c>
      <c r="N95" s="141">
        <v>30430.399999999998</v>
      </c>
      <c r="O95" s="141">
        <v>30879.8</v>
      </c>
      <c r="P95" s="141">
        <v>31638.6</v>
      </c>
      <c r="Q95" s="141">
        <v>32653.599999999999</v>
      </c>
      <c r="R95" s="121">
        <v>34200.6</v>
      </c>
    </row>
    <row r="96" spans="1:18" x14ac:dyDescent="0.3">
      <c r="A96" s="67">
        <v>650</v>
      </c>
      <c r="B96" s="138">
        <v>19861.8</v>
      </c>
      <c r="C96" s="139">
        <v>20672.399999999998</v>
      </c>
      <c r="D96" s="139">
        <v>21432.6</v>
      </c>
      <c r="E96" s="139">
        <v>23258.199999999997</v>
      </c>
      <c r="F96" s="139">
        <v>24699.600000000002</v>
      </c>
      <c r="G96" s="139">
        <v>25523.399999999998</v>
      </c>
      <c r="H96" s="139">
        <v>26595.8</v>
      </c>
      <c r="I96" s="139">
        <v>27211.8</v>
      </c>
      <c r="J96" s="139">
        <v>28902.999999999996</v>
      </c>
      <c r="K96" s="139">
        <v>29003.8</v>
      </c>
      <c r="L96" s="139">
        <v>29763.999999999996</v>
      </c>
      <c r="M96" s="139">
        <v>31043.250000000004</v>
      </c>
      <c r="N96" s="139">
        <v>31330.6</v>
      </c>
      <c r="O96" s="139">
        <v>32866.400000000001</v>
      </c>
      <c r="P96" s="139">
        <v>34048</v>
      </c>
      <c r="Q96" s="139">
        <v>36302</v>
      </c>
      <c r="R96" s="120">
        <v>37689.399999999994</v>
      </c>
    </row>
    <row r="97" spans="1:18" x14ac:dyDescent="0.3">
      <c r="A97" s="66">
        <v>700</v>
      </c>
      <c r="B97" s="140">
        <v>21477.399999999998</v>
      </c>
      <c r="C97" s="141">
        <v>22167.599999999999</v>
      </c>
      <c r="D97" s="141">
        <v>23797.199999999997</v>
      </c>
      <c r="E97" s="141">
        <v>24726.799999999999</v>
      </c>
      <c r="F97" s="141">
        <v>26219.199999999997</v>
      </c>
      <c r="G97" s="141">
        <v>27895</v>
      </c>
      <c r="H97" s="141">
        <v>29514.799999999999</v>
      </c>
      <c r="I97" s="141">
        <v>30906.399999999998</v>
      </c>
      <c r="J97" s="141">
        <v>31436.999999999996</v>
      </c>
      <c r="K97" s="141">
        <v>32310.35</v>
      </c>
      <c r="L97" s="141">
        <v>33454.400000000001</v>
      </c>
      <c r="M97" s="141">
        <v>33654.15</v>
      </c>
      <c r="N97" s="141">
        <v>33726</v>
      </c>
      <c r="O97" s="141">
        <v>35099.399999999994</v>
      </c>
      <c r="P97" s="141">
        <v>36180.199999999997</v>
      </c>
      <c r="Q97" s="141">
        <v>38227</v>
      </c>
      <c r="R97" s="121">
        <v>38663.799999999996</v>
      </c>
    </row>
    <row r="98" spans="1:18" x14ac:dyDescent="0.3">
      <c r="A98" s="67">
        <v>750</v>
      </c>
      <c r="B98" s="138">
        <v>23105.599999999999</v>
      </c>
      <c r="C98" s="139">
        <v>25355.399999999998</v>
      </c>
      <c r="D98" s="139">
        <v>25531.8</v>
      </c>
      <c r="E98" s="139">
        <v>26365.3</v>
      </c>
      <c r="F98" s="139">
        <v>28194.6</v>
      </c>
      <c r="G98" s="139">
        <v>29898.399999999998</v>
      </c>
      <c r="H98" s="139">
        <v>30330.999999999996</v>
      </c>
      <c r="I98" s="139">
        <v>31886.399999999998</v>
      </c>
      <c r="J98" s="139">
        <v>32989.599999999999</v>
      </c>
      <c r="K98" s="139">
        <v>33467</v>
      </c>
      <c r="L98" s="139">
        <v>35043.399999999994</v>
      </c>
      <c r="M98" s="139">
        <v>35319.199999999997</v>
      </c>
      <c r="N98" s="139">
        <v>35942.400000000001</v>
      </c>
      <c r="O98" s="139">
        <v>37231.599999999999</v>
      </c>
      <c r="P98" s="139">
        <v>38579.799999999996</v>
      </c>
      <c r="Q98" s="139">
        <v>39851</v>
      </c>
      <c r="R98" s="120">
        <v>41042.399999999994</v>
      </c>
    </row>
    <row r="99" spans="1:18" x14ac:dyDescent="0.3">
      <c r="A99" s="66">
        <v>800</v>
      </c>
      <c r="B99" s="140">
        <v>26091.45</v>
      </c>
      <c r="C99" s="141">
        <v>27447.05</v>
      </c>
      <c r="D99" s="141">
        <v>28744.799999999999</v>
      </c>
      <c r="E99" s="141">
        <v>29811.599999999999</v>
      </c>
      <c r="F99" s="141">
        <v>30862.999999999996</v>
      </c>
      <c r="G99" s="141">
        <v>31939.599999999999</v>
      </c>
      <c r="H99" s="141">
        <v>32918.199999999997</v>
      </c>
      <c r="I99" s="141">
        <v>34722.799999999996</v>
      </c>
      <c r="J99" s="141">
        <v>34836.199999999997</v>
      </c>
      <c r="K99" s="141">
        <v>36899.799999999996</v>
      </c>
      <c r="L99" s="141">
        <v>37454.199999999997</v>
      </c>
      <c r="M99" s="141">
        <v>37751.4</v>
      </c>
      <c r="N99" s="141">
        <v>38808</v>
      </c>
      <c r="O99" s="141">
        <v>40695.75</v>
      </c>
      <c r="P99" s="141">
        <v>41946.799999999996</v>
      </c>
      <c r="Q99" s="141">
        <v>42229.599999999999</v>
      </c>
      <c r="R99" s="121">
        <v>45481.799999999996</v>
      </c>
    </row>
    <row r="100" spans="1:18" x14ac:dyDescent="0.3">
      <c r="A100" s="67">
        <v>850</v>
      </c>
      <c r="B100" s="138">
        <v>27678</v>
      </c>
      <c r="C100" s="139">
        <v>28865.199999999997</v>
      </c>
      <c r="D100" s="139">
        <v>31512.6</v>
      </c>
      <c r="E100" s="139">
        <v>31798.199999999997</v>
      </c>
      <c r="F100" s="139">
        <v>32037.599999999999</v>
      </c>
      <c r="G100" s="139">
        <v>34046.6</v>
      </c>
      <c r="H100" s="139">
        <v>34378.399999999994</v>
      </c>
      <c r="I100" s="139">
        <v>35847</v>
      </c>
      <c r="J100" s="139">
        <v>36828.399999999994</v>
      </c>
      <c r="K100" s="139">
        <v>38302.6</v>
      </c>
      <c r="L100" s="139">
        <v>40545.399999999994</v>
      </c>
      <c r="M100" s="139">
        <v>41067.599999999999</v>
      </c>
      <c r="N100" s="139">
        <v>42944.020000000004</v>
      </c>
      <c r="O100" s="139">
        <v>43862</v>
      </c>
      <c r="P100" s="139">
        <v>44804.2</v>
      </c>
      <c r="Q100" s="139">
        <v>44907.799999999996</v>
      </c>
      <c r="R100" s="120">
        <v>46117.399999999994</v>
      </c>
    </row>
    <row r="101" spans="1:18" x14ac:dyDescent="0.3">
      <c r="A101" s="66">
        <v>900</v>
      </c>
      <c r="B101" s="140">
        <v>29489.599999999999</v>
      </c>
      <c r="C101" s="141">
        <v>30703.399999999998</v>
      </c>
      <c r="D101" s="141">
        <v>33490.799999999996</v>
      </c>
      <c r="E101" s="141">
        <v>33852</v>
      </c>
      <c r="F101" s="141">
        <v>35539</v>
      </c>
      <c r="G101" s="141">
        <v>36264.199999999997</v>
      </c>
      <c r="H101" s="141">
        <v>37006.97</v>
      </c>
      <c r="I101" s="141">
        <v>37830.799999999996</v>
      </c>
      <c r="J101" s="141">
        <v>39348.399999999994</v>
      </c>
      <c r="K101" s="141">
        <v>40401.199999999997</v>
      </c>
      <c r="L101" s="141">
        <v>41448.399999999994</v>
      </c>
      <c r="M101" s="141">
        <v>43561</v>
      </c>
      <c r="N101" s="141">
        <v>45462.2</v>
      </c>
      <c r="O101" s="141">
        <v>45727.86</v>
      </c>
      <c r="P101" s="141">
        <v>46054.399999999994</v>
      </c>
      <c r="Q101" s="141">
        <v>46688.6</v>
      </c>
      <c r="R101" s="121">
        <v>47825.399999999994</v>
      </c>
    </row>
    <row r="102" spans="1:18" x14ac:dyDescent="0.3">
      <c r="A102" s="67">
        <v>950</v>
      </c>
      <c r="B102" s="138">
        <v>31695.300000000003</v>
      </c>
      <c r="C102" s="139">
        <v>32549.999999999996</v>
      </c>
      <c r="D102" s="139">
        <v>33854.799999999996</v>
      </c>
      <c r="E102" s="139">
        <v>35984.199999999997</v>
      </c>
      <c r="F102" s="139">
        <v>37730</v>
      </c>
      <c r="G102" s="139">
        <v>38530.799999999996</v>
      </c>
      <c r="H102" s="139">
        <v>39810.399999999994</v>
      </c>
      <c r="I102" s="139">
        <v>40903.799999999996</v>
      </c>
      <c r="J102" s="139">
        <v>42235.199999999997</v>
      </c>
      <c r="K102" s="139">
        <v>43586.2</v>
      </c>
      <c r="L102" s="139">
        <v>44952.6</v>
      </c>
      <c r="M102" s="139">
        <v>46562.6</v>
      </c>
      <c r="N102" s="139">
        <v>46797.83</v>
      </c>
      <c r="O102" s="139">
        <v>46937.799999999996</v>
      </c>
      <c r="P102" s="139">
        <v>47337.75</v>
      </c>
      <c r="Q102" s="139">
        <v>48923</v>
      </c>
      <c r="R102" s="120">
        <v>49859.6</v>
      </c>
    </row>
    <row r="103" spans="1:18" x14ac:dyDescent="0.3">
      <c r="A103" s="66">
        <v>1000</v>
      </c>
      <c r="B103" s="140">
        <v>32886</v>
      </c>
      <c r="C103" s="141">
        <v>35168</v>
      </c>
      <c r="D103" s="141">
        <v>36318.799999999996</v>
      </c>
      <c r="E103" s="141">
        <v>37438.799999999996</v>
      </c>
      <c r="F103" s="141">
        <v>39576.6</v>
      </c>
      <c r="G103" s="141">
        <v>39697</v>
      </c>
      <c r="H103" s="141">
        <v>40819.799999999996</v>
      </c>
      <c r="I103" s="141">
        <v>43344</v>
      </c>
      <c r="J103" s="141">
        <v>44879.4</v>
      </c>
      <c r="K103" s="141">
        <v>46043.199999999997</v>
      </c>
      <c r="L103" s="141">
        <v>47227.74</v>
      </c>
      <c r="M103" s="141">
        <v>47347.200000000004</v>
      </c>
      <c r="N103" s="141">
        <v>48995.799999999996</v>
      </c>
      <c r="O103" s="141">
        <v>50274</v>
      </c>
      <c r="P103" s="141">
        <v>50972.6</v>
      </c>
      <c r="Q103" s="141">
        <v>52690.1</v>
      </c>
      <c r="R103" s="121">
        <v>54383.7</v>
      </c>
    </row>
    <row r="104" spans="1:18" x14ac:dyDescent="0.3">
      <c r="A104" s="67">
        <v>1100</v>
      </c>
      <c r="B104" s="138">
        <v>39225.199999999997</v>
      </c>
      <c r="C104" s="139">
        <v>40784.799999999996</v>
      </c>
      <c r="D104" s="139">
        <v>42320.6</v>
      </c>
      <c r="E104" s="139">
        <v>42329</v>
      </c>
      <c r="F104" s="139">
        <v>43052.799999999996</v>
      </c>
      <c r="G104" s="139">
        <v>44234.399999999994</v>
      </c>
      <c r="H104" s="139">
        <v>45854.2</v>
      </c>
      <c r="I104" s="139">
        <v>47049.799999999996</v>
      </c>
      <c r="J104" s="139">
        <v>48727</v>
      </c>
      <c r="K104" s="139">
        <v>49812</v>
      </c>
      <c r="L104" s="139">
        <v>51534</v>
      </c>
      <c r="M104" s="139">
        <v>52057.599999999999</v>
      </c>
      <c r="N104" s="139">
        <v>52865.399999999994</v>
      </c>
      <c r="O104" s="139">
        <v>53390.399999999994</v>
      </c>
      <c r="P104" s="139">
        <v>54604.2</v>
      </c>
      <c r="Q104" s="139">
        <v>55210.399999999994</v>
      </c>
      <c r="R104" s="120">
        <v>56093.799999999996</v>
      </c>
    </row>
    <row r="105" spans="1:18" x14ac:dyDescent="0.3">
      <c r="A105" s="66">
        <v>1200</v>
      </c>
      <c r="B105" s="140">
        <v>41935.599999999999</v>
      </c>
      <c r="C105" s="141">
        <v>43416.799999999996</v>
      </c>
      <c r="D105" s="141">
        <v>44668.399999999994</v>
      </c>
      <c r="E105" s="141">
        <v>47647.6</v>
      </c>
      <c r="F105" s="141">
        <v>48010.2</v>
      </c>
      <c r="G105" s="141">
        <v>48582.450000000004</v>
      </c>
      <c r="H105" s="141">
        <v>49981.399999999994</v>
      </c>
      <c r="I105" s="141">
        <v>51044</v>
      </c>
      <c r="J105" s="141">
        <v>52029.599999999999</v>
      </c>
      <c r="K105" s="141">
        <v>52808</v>
      </c>
      <c r="L105" s="141">
        <v>54273.799999999996</v>
      </c>
      <c r="M105" s="141">
        <v>55615</v>
      </c>
      <c r="N105" s="141">
        <v>56571.199999999997</v>
      </c>
      <c r="O105" s="141">
        <v>57251.6</v>
      </c>
      <c r="P105" s="141">
        <v>59182.2</v>
      </c>
      <c r="Q105" s="141">
        <v>61112.799999999996</v>
      </c>
      <c r="R105" s="121">
        <v>63043.399999999994</v>
      </c>
    </row>
    <row r="106" spans="1:18" ht="15" thickBot="1" x14ac:dyDescent="0.35">
      <c r="A106" s="68">
        <v>1300</v>
      </c>
      <c r="B106" s="142">
        <v>47028.799999999996</v>
      </c>
      <c r="C106" s="143">
        <v>47986.399999999994</v>
      </c>
      <c r="D106" s="143">
        <v>48713</v>
      </c>
      <c r="E106" s="143">
        <v>51737</v>
      </c>
      <c r="F106" s="143">
        <v>52691.799999999996</v>
      </c>
      <c r="G106" s="143">
        <v>53648</v>
      </c>
      <c r="H106" s="143">
        <v>53674.6</v>
      </c>
      <c r="I106" s="143">
        <v>54483.799999999996</v>
      </c>
      <c r="J106" s="143">
        <v>55347.6</v>
      </c>
      <c r="K106" s="143">
        <v>56156.799999999996</v>
      </c>
      <c r="L106" s="143">
        <v>58662.799999999996</v>
      </c>
      <c r="M106" s="143">
        <v>60754.399999999994</v>
      </c>
      <c r="N106" s="143">
        <v>62847.399999999994</v>
      </c>
      <c r="O106" s="143">
        <v>64938.999999999993</v>
      </c>
      <c r="P106" s="143">
        <v>67030.599999999991</v>
      </c>
      <c r="Q106" s="143">
        <v>69122.2</v>
      </c>
      <c r="R106" s="144">
        <v>71215.199999999997</v>
      </c>
    </row>
    <row r="107" spans="1:18" x14ac:dyDescent="0.3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</row>
    <row r="108" spans="1:18" x14ac:dyDescent="0.3">
      <c r="A108" s="108" t="s">
        <v>18</v>
      </c>
      <c r="B108" s="7"/>
      <c r="C108" s="16"/>
      <c r="D108" s="7"/>
      <c r="E108" s="16"/>
      <c r="F108" s="7"/>
      <c r="G108" s="16"/>
      <c r="H108" s="7"/>
      <c r="I108" s="16"/>
    </row>
    <row r="109" spans="1:18" x14ac:dyDescent="0.3">
      <c r="A109" s="108" t="s">
        <v>21</v>
      </c>
      <c r="B109" s="7"/>
      <c r="C109" s="16"/>
      <c r="D109" s="7"/>
      <c r="E109" s="16"/>
      <c r="F109" s="7"/>
      <c r="G109" s="16"/>
      <c r="H109" s="7"/>
      <c r="I109" s="16"/>
    </row>
    <row r="110" spans="1:18" x14ac:dyDescent="0.3">
      <c r="A110" s="108" t="s">
        <v>17</v>
      </c>
      <c r="B110" s="7"/>
      <c r="C110" s="16"/>
      <c r="D110" s="7"/>
      <c r="E110" s="16"/>
      <c r="F110" s="7"/>
      <c r="G110" s="16"/>
      <c r="H110" s="7"/>
      <c r="I110" s="16"/>
    </row>
    <row r="111" spans="1:18" x14ac:dyDescent="0.3">
      <c r="A111" s="13" t="s">
        <v>19</v>
      </c>
      <c r="B111" s="7"/>
      <c r="C111" s="16"/>
      <c r="D111" s="7"/>
      <c r="E111" s="16"/>
      <c r="F111" s="7"/>
      <c r="G111" s="16"/>
      <c r="H111" s="7"/>
      <c r="I111" s="16"/>
    </row>
    <row r="112" spans="1:18" x14ac:dyDescent="0.3">
      <c r="A112" s="7"/>
      <c r="B112" s="7"/>
      <c r="C112" s="16"/>
      <c r="D112" s="7"/>
      <c r="E112" s="16"/>
      <c r="F112" s="7"/>
      <c r="G112" s="16"/>
      <c r="H112" s="7"/>
      <c r="I112" s="16"/>
    </row>
    <row r="113" spans="1:10" x14ac:dyDescent="0.3">
      <c r="A113" s="7"/>
      <c r="B113" s="7"/>
      <c r="C113" s="16"/>
      <c r="D113" s="7"/>
      <c r="E113" s="16"/>
      <c r="F113" s="7"/>
      <c r="G113" s="16"/>
      <c r="H113" s="7"/>
      <c r="I113" s="16"/>
      <c r="J113"/>
    </row>
    <row r="114" spans="1:10" x14ac:dyDescent="0.3">
      <c r="A114" s="7"/>
      <c r="B114" s="7"/>
      <c r="C114" s="16"/>
      <c r="D114" s="7"/>
      <c r="E114" s="16"/>
      <c r="F114" s="7"/>
      <c r="G114" s="16"/>
      <c r="H114" s="7"/>
      <c r="I114" s="16"/>
      <c r="J114"/>
    </row>
    <row r="115" spans="1:10" x14ac:dyDescent="0.3">
      <c r="A115" s="7"/>
      <c r="B115" s="7"/>
      <c r="C115" s="16"/>
      <c r="D115" s="7"/>
      <c r="E115" s="16"/>
      <c r="F115" s="7"/>
      <c r="G115" s="16"/>
      <c r="H115" s="7"/>
      <c r="I115" s="16"/>
      <c r="J115"/>
    </row>
    <row r="116" spans="1:10" x14ac:dyDescent="0.3">
      <c r="A116" s="7"/>
      <c r="B116" s="7"/>
      <c r="C116" s="16"/>
      <c r="D116" s="7"/>
      <c r="E116" s="16"/>
      <c r="F116" s="7"/>
      <c r="G116" s="16"/>
      <c r="H116" s="7"/>
      <c r="I116" s="16"/>
      <c r="J116"/>
    </row>
    <row r="117" spans="1:10" x14ac:dyDescent="0.3">
      <c r="A117" s="7"/>
      <c r="B117" s="7"/>
      <c r="C117" s="16"/>
      <c r="D117" s="7"/>
      <c r="E117" s="16"/>
      <c r="F117" s="7"/>
      <c r="G117" s="16"/>
      <c r="H117" s="7"/>
      <c r="I117" s="16"/>
      <c r="J117"/>
    </row>
    <row r="118" spans="1:10" x14ac:dyDescent="0.3">
      <c r="A118" s="7"/>
      <c r="B118" s="7"/>
      <c r="C118" s="16"/>
      <c r="D118" s="7"/>
      <c r="E118" s="16"/>
      <c r="F118" s="7"/>
      <c r="G118" s="16"/>
      <c r="H118" s="7"/>
      <c r="I118" s="16"/>
    </row>
    <row r="119" spans="1:10" x14ac:dyDescent="0.3">
      <c r="A119" s="7"/>
      <c r="B119" s="7"/>
      <c r="C119" s="16"/>
      <c r="D119" s="7"/>
      <c r="E119" s="16"/>
      <c r="F119" s="7"/>
      <c r="G119" s="16"/>
      <c r="H119" s="7"/>
      <c r="I119" s="16"/>
    </row>
    <row r="120" spans="1:10" x14ac:dyDescent="0.3">
      <c r="B120" s="7"/>
      <c r="C120" s="16"/>
      <c r="D120" s="7"/>
      <c r="E120" s="16"/>
      <c r="F120" s="7"/>
      <c r="G120" s="16"/>
      <c r="H120" s="7"/>
      <c r="I120" s="16"/>
    </row>
  </sheetData>
  <protectedRanges>
    <protectedRange sqref="B12:I13 B36:I37 B60:I61 B84:I85" name="Диапазон1_1_2"/>
    <protectedRange sqref="A12 A36 A60 A84" name="Диапазон1_2"/>
    <protectedRange sqref="B10:C11" name="Диапазон1_1_2_1"/>
    <protectedRange sqref="A10:A11" name="Диапазон1_2_1"/>
    <protectedRange sqref="A2:A9" name="Диапазон1_2_1_1"/>
  </protectedRanges>
  <mergeCells count="12">
    <mergeCell ref="A60:A62"/>
    <mergeCell ref="B60:R60"/>
    <mergeCell ref="B61:R61"/>
    <mergeCell ref="A84:A86"/>
    <mergeCell ref="B84:R84"/>
    <mergeCell ref="B85:R85"/>
    <mergeCell ref="A12:A14"/>
    <mergeCell ref="B12:R12"/>
    <mergeCell ref="B13:R13"/>
    <mergeCell ref="A36:A38"/>
    <mergeCell ref="B36:R36"/>
    <mergeCell ref="B37:R37"/>
  </mergeCells>
  <hyperlinks>
    <hyperlink ref="A4" r:id="rId1" display="WWW.TEPLOV.RU" xr:uid="{00000000-0004-0000-0800-000000000000}"/>
  </hyperlinks>
  <pageMargins left="0.23622047244094491" right="0.23622047244094491" top="0.15748031496062992" bottom="0.15748031496062992" header="0.31496062992125984" footer="0.31496062992125984"/>
  <pageSetup paperSize="9" scale="62" fitToHeight="0" orientation="portrait" r:id="rId2"/>
  <rowBreaks count="1" manualBreakCount="1">
    <brk id="83" max="17" man="1"/>
  </rowBreaks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26</vt:i4>
      </vt:variant>
    </vt:vector>
  </HeadingPairs>
  <TitlesOfParts>
    <vt:vector size="39" baseType="lpstr">
      <vt:lpstr>Кожух</vt:lpstr>
      <vt:lpstr>Отвод 45</vt:lpstr>
      <vt:lpstr>Отвод 90</vt:lpstr>
      <vt:lpstr>Конус</vt:lpstr>
      <vt:lpstr>Т-врезка</vt:lpstr>
      <vt:lpstr>Тарелка</vt:lpstr>
      <vt:lpstr>Диафрагма</vt:lpstr>
      <vt:lpstr>F-боксы без изоляции</vt:lpstr>
      <vt:lpstr>F-боксы с изоляцией</vt:lpstr>
      <vt:lpstr>V-боксы без изоляции</vt:lpstr>
      <vt:lpstr>V-боксы с изоляцией</vt:lpstr>
      <vt:lpstr>Цеппелин</vt:lpstr>
      <vt:lpstr> Изоляция</vt:lpstr>
      <vt:lpstr>' Изоляция'!Заголовки_для_печати</vt:lpstr>
      <vt:lpstr>'F-боксы без изоляции'!Заголовки_для_печати</vt:lpstr>
      <vt:lpstr>'F-боксы с изоляцией'!Заголовки_для_печати</vt:lpstr>
      <vt:lpstr>'V-боксы без изоляции'!Заголовки_для_печати</vt:lpstr>
      <vt:lpstr>'V-боксы с изоляцией'!Заголовки_для_печати</vt:lpstr>
      <vt:lpstr>Диафрагма!Заголовки_для_печати</vt:lpstr>
      <vt:lpstr>Кожух!Заголовки_для_печати</vt:lpstr>
      <vt:lpstr>Конус!Заголовки_для_печати</vt:lpstr>
      <vt:lpstr>'Отвод 45'!Заголовки_для_печати</vt:lpstr>
      <vt:lpstr>'Отвод 90'!Заголовки_для_печати</vt:lpstr>
      <vt:lpstr>Тарелка!Заголовки_для_печати</vt:lpstr>
      <vt:lpstr>'Т-врезка'!Заголовки_для_печати</vt:lpstr>
      <vt:lpstr>Цеппелин!Заголовки_для_печати</vt:lpstr>
      <vt:lpstr>' Изоляция'!Область_печати</vt:lpstr>
      <vt:lpstr>'F-боксы без изоляции'!Область_печати</vt:lpstr>
      <vt:lpstr>'F-боксы с изоляцией'!Область_печати</vt:lpstr>
      <vt:lpstr>'V-боксы без изоляции'!Область_печати</vt:lpstr>
      <vt:lpstr>'V-боксы с изоляцией'!Область_печати</vt:lpstr>
      <vt:lpstr>Диафрагма!Область_печати</vt:lpstr>
      <vt:lpstr>Кожух!Область_печати</vt:lpstr>
      <vt:lpstr>Конус!Область_печати</vt:lpstr>
      <vt:lpstr>'Отвод 45'!Область_печати</vt:lpstr>
      <vt:lpstr>'Отвод 90'!Область_печати</vt:lpstr>
      <vt:lpstr>Тарелка!Область_печати</vt:lpstr>
      <vt:lpstr>'Т-врезка'!Область_печати</vt:lpstr>
      <vt:lpstr>Цеппелин!Область_печати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Санников С.Ю.</dc:creator>
  <cp:lastModifiedBy>Пеленева С.А.</cp:lastModifiedBy>
  <cp:lastPrinted>2019-08-14T10:36:33Z</cp:lastPrinted>
  <dcterms:created xsi:type="dcterms:W3CDTF">2016-06-15T04:19:23Z</dcterms:created>
  <dcterms:modified xsi:type="dcterms:W3CDTF">2022-03-31T19:20:51Z</dcterms:modified>
</cp:coreProperties>
</file>